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0029\Desktop\"/>
    </mc:Choice>
  </mc:AlternateContent>
  <bookViews>
    <workbookView xWindow="0" yWindow="0" windowWidth="20490" windowHeight="7755" tabRatio="684" firstSheet="13"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BW35" i="10"/>
  <c r="BE35" i="10"/>
  <c r="AM35" i="10"/>
  <c r="U35" i="10"/>
  <c r="C35" i="10"/>
  <c r="BW34" i="10"/>
  <c r="CO34" i="10" s="1"/>
  <c r="CO35"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<sst xmlns="http://schemas.openxmlformats.org/spreadsheetml/2006/main" count="1128" uniqueCount="627">
  <si>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</si>
  <si>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</si>
  <si>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</si>
  <si>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</si>
  <si>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</si>
  <si>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</si>
  <si>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</si>
  <si>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</si>
  <si>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</si>
  <si>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</si>
  <si>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</si>
  <si>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</si>
  <si>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</si>
  <si>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</si>
  <si>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</si>
  <si>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</si>
  <si>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</si>
  <si>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</si>
  <si>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</si>
  <si>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</si>
  <si>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</si>
  <si>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</si>
  <si>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</si>
  <si>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</si>
  <si>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</si>
  <si>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</si>
  <si>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</si>
  <si>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</si>
  <si>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</si>
  <si>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</si>
  <si>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</si>
  <si>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</si>
  <si>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</si>
  <si>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</si>
  <si>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</si>
  <si>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</si>
  <si>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</si>
  <si>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</si>
  <si>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</si>
  <si>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</si>
  <si>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</si>
  <si>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</si>
  <si>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</si>
  <si>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</si>
  <si>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</si>
  <si>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</si>
  <si>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</si>
  <si>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</si>
  <si>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</si>
  <si>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</si>
  <si>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</si>
  <si>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</si>
  <si>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</si>
  <si>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</si>
  <si>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</si>
  <si>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</si>
  <si>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</si>
  <si>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</si>
  <si>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</si>
  <si>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</si>
  <si>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</si>
  <si>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</si>
  <si>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</si>
  <si>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</si>
  <si>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</si>
  <si>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</si>
  <si>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</si>
  <si>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</si>
  <si>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</si>
  <si>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</si>
  <si>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</si>
  <si>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</si>
  <si>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</si>
  <si>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</si>
  <si>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</si>
  <si>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</si>
  <si>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</si>
  <si>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</si>
  <si>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</si>
  <si>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</si>
  <si>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</si>
  <si>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</si>
  <si>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</si>
  <si>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鳥取県</t>
    <phoneticPr fontId="5"/>
  </si>
  <si>
    <t>市町村類型</t>
    <phoneticPr fontId="5"/>
  </si>
  <si>
    <t>Ⅲ－２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</si>
  <si>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</si>
  <si>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</si>
  <si>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</si>
  <si>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</si>
  <si>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</si>
  <si>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</si>
  <si>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</si>
  <si>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</si>
  <si>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</si>
  <si>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</si>
  <si>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</si>
  <si>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</si>
  <si>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岩美町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</si>
  <si>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</si>
  <si>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</si>
  <si>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</si>
  <si>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</si>
  <si>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</si>
  <si>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</si>
  <si>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</si>
  <si>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</si>
  <si>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</si>
  <si>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</si>
  <si>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</si>
  <si>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</si>
  <si>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</si>
  <si>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</si>
  <si>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</si>
  <si>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</si>
  <si>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</si>
  <si>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</si>
  <si>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</si>
  <si>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</si>
  <si>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</si>
  <si>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</si>
  <si>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</si>
  <si>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</si>
  <si>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</si>
  <si>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</si>
  <si>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-7.1</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</si>
  <si>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</si>
  <si>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</si>
  <si>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</si>
  <si>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</si>
  <si>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</si>
  <si>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</si>
  <si>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</si>
  <si>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</si>
  <si>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</si>
  <si>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</si>
  <si>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</si>
  <si>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</si>
  <si>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</si>
  <si>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</si>
  <si>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</si>
  <si>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</si>
  <si>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</si>
  <si>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</si>
  <si>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</si>
  <si>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</si>
  <si>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</si>
  <si>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</si>
  <si>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</si>
  <si>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</si>
  <si>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</si>
  <si>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</si>
  <si>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</si>
  <si>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4"/>
  </si>
  <si>
    <t>うち日本人(％)</t>
    <phoneticPr fontId="5"/>
  </si>
  <si>
    <t>-1.4</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</si>
  <si>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</si>
  <si>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</si>
  <si>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</si>
  <si>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</si>
  <si>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</si>
  <si>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</si>
  <si>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</si>
  <si>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</si>
  <si>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</si>
  <si>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</si>
  <si>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</si>
  <si>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</si>
  <si>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</si>
  <si>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</si>
  <si>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</si>
  <si>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</si>
  <si>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</si>
  <si>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</si>
  <si>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</si>
  <si>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</si>
  <si>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</si>
  <si>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</si>
  <si>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</si>
  <si>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</si>
  <si>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</si>
  <si>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</si>
  <si>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</si>
  <si>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</si>
  <si>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</si>
  <si>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</si>
  <si>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</si>
  <si>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</si>
  <si>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</si>
  <si>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</si>
  <si>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</si>
  <si>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</si>
  <si>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</si>
  <si>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</si>
  <si>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</si>
  <si>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</si>
  <si>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</si>
  <si>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</si>
  <si>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</si>
  <si>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</si>
  <si>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</si>
  <si>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</si>
  <si>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</si>
  <si>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</si>
  <si>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</si>
  <si>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</si>
  <si>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</si>
  <si>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</si>
  <si>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</si>
  <si>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</si>
  <si>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</si>
  <si>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</si>
  <si>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</si>
  <si>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鳥取県岩美町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</si>
  <si>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</si>
  <si>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</si>
  <si>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</si>
  <si>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</si>
  <si>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</si>
  <si>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</si>
  <si>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</si>
  <si>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</si>
  <si>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</si>
  <si>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</si>
  <si>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</si>
  <si>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</si>
  <si>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</si>
  <si>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</si>
  <si>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</si>
  <si>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</si>
  <si>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</si>
  <si>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</si>
  <si>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</si>
  <si>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</si>
  <si>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</si>
  <si>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</si>
  <si>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</si>
  <si>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</si>
  <si>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</si>
  <si>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</si>
  <si>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</si>
  <si>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</si>
  <si>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</si>
  <si>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</si>
  <si>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</si>
  <si>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</si>
  <si>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</si>
  <si>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</si>
  <si>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</si>
  <si>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</si>
  <si>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</si>
  <si>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</si>
  <si>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</si>
  <si>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</si>
  <si>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</si>
  <si>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</si>
  <si>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</si>
  <si>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</si>
  <si>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</si>
  <si>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</si>
  <si>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</si>
  <si>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</si>
  <si>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</si>
  <si>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</si>
  <si>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</si>
  <si>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</si>
  <si>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</si>
  <si>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</si>
  <si>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</si>
  <si>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</si>
  <si>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</si>
  <si>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</si>
  <si>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</si>
  <si>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</si>
  <si>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</si>
  <si>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</si>
  <si>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</si>
  <si>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</si>
  <si>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</si>
  <si>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</si>
  <si>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</si>
  <si>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</si>
  <si>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</si>
  <si>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</si>
  <si>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</si>
  <si>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</si>
  <si>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</si>
  <si>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</si>
  <si>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</si>
  <si>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</si>
  <si>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</si>
  <si>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</si>
  <si>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</si>
  <si>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</si>
  <si>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</si>
  <si>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</si>
  <si>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</si>
  <si>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</si>
  <si>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</si>
  <si>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</si>
  <si>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</si>
  <si>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</si>
  <si>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</si>
  <si>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</si>
  <si>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</si>
  <si>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</si>
  <si>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</si>
  <si>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</si>
  <si>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</si>
  <si>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</si>
  <si>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</si>
  <si>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</si>
  <si>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</si>
  <si>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</si>
  <si>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</si>
  <si>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</si>
  <si>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</si>
  <si>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</si>
  <si>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</si>
  <si>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</si>
  <si>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</si>
  <si>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</si>
  <si>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</si>
  <si>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</si>
  <si>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</si>
  <si>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</si>
  <si>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</si>
  <si>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</si>
  <si>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</si>
  <si>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</si>
  <si>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</si>
  <si>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</si>
  <si>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</si>
  <si>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</si>
  <si>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</si>
  <si>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</si>
  <si>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</si>
  <si>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</si>
  <si>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</si>
  <si>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</si>
  <si>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</si>
  <si>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</si>
  <si>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</si>
  <si>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</si>
  <si>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</si>
  <si>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</si>
  <si>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</si>
  <si>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</si>
  <si>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</si>
  <si>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</si>
  <si>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</si>
  <si>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</si>
  <si>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</si>
  <si>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</si>
  <si>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</si>
  <si>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</si>
  <si>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</si>
  <si>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</si>
  <si>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</si>
  <si>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</si>
  <si>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</si>
  <si>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</si>
  <si>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</si>
  <si>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鳥取県岩美町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</si>
  <si>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</si>
  <si>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</si>
  <si>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</si>
  <si>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</si>
  <si>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</si>
  <si>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</si>
  <si>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</si>
  <si>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</si>
  <si>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</si>
  <si>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</si>
  <si>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</si>
  <si>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</si>
  <si>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</si>
  <si>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</si>
  <si>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</si>
  <si>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</si>
  <si>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</si>
  <si>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</si>
  <si>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</si>
  <si>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</si>
  <si>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住宅新築資金等貸付特別会計</t>
    <phoneticPr fontId="5"/>
  </si>
  <si>
    <t>代替バス運送事業特別会計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</si>
  <si>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</si>
  <si>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</si>
  <si>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</si>
  <si>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</si>
  <si>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</si>
  <si>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</si>
  <si>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</si>
  <si>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</si>
  <si>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</si>
  <si>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</si>
  <si>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</si>
  <si>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</si>
  <si>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</si>
  <si>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</si>
  <si>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</si>
  <si>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</si>
  <si>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</si>
  <si>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</si>
  <si>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</si>
  <si>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</si>
  <si>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病院事業会計</t>
    <phoneticPr fontId="5"/>
  </si>
  <si>
    <t>公共下水道事業特別会計</t>
    <phoneticPr fontId="5"/>
  </si>
  <si>
    <t>法非適用企業</t>
    <phoneticPr fontId="5"/>
  </si>
  <si>
    <t>集落排水処理事業特別会計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</si>
  <si>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</si>
  <si>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</si>
  <si>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</si>
  <si>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</si>
  <si>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</si>
  <si>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</si>
  <si>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</si>
  <si>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</si>
  <si>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</si>
  <si>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</si>
  <si>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</si>
  <si>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</si>
  <si>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</si>
  <si>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</si>
  <si>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</si>
  <si>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</si>
  <si>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</si>
  <si>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</si>
  <si>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</si>
  <si>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</si>
  <si>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</si>
  <si>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</si>
  <si>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</si>
  <si>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</si>
  <si>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</si>
  <si>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</si>
  <si>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</si>
  <si>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</si>
  <si>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</si>
  <si>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</si>
  <si>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</si>
  <si>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</si>
  <si>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</si>
  <si>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</si>
  <si>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</si>
  <si>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</si>
  <si>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</si>
  <si>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</si>
  <si>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</si>
  <si>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</si>
  <si>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</si>
  <si>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</si>
  <si>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</si>
  <si>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</si>
  <si>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</si>
  <si>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</si>
  <si>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</si>
  <si>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t>
    <phoneticPr fontId="5"/>
  </si>
  <si>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</si>
  <si>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</si>
  <si>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</si>
  <si>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</si>
  <si>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</si>
  <si>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</si>
  <si>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</si>
  <si>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</si>
  <si>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</si>
  <si>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</si>
  <si>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</si>
  <si>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</si>
  <si>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</si>
  <si>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</si>
  <si>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</si>
  <si>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</si>
  <si>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</si>
  <si>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</si>
  <si>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</si>
  <si>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</si>
  <si>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</si>
  <si>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集落排水処理事業特別会計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</si>
  <si>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</si>
  <si>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</si>
  <si>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</si>
  <si>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</si>
  <si>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</si>
  <si>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</si>
  <si>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</si>
  <si>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</si>
  <si>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</si>
  <si>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</si>
  <si>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</si>
  <si>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</si>
  <si>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</si>
  <si>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</si>
  <si>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</si>
  <si>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</si>
  <si>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</si>
  <si>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</si>
  <si>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</si>
  <si>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</si>
  <si>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</si>
  <si>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</si>
  <si>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</si>
  <si>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</si>
  <si>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</si>
  <si>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</si>
  <si>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</si>
  <si>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</si>
  <si>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</si>
  <si>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</si>
  <si>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</si>
  <si>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</si>
  <si>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</si>
  <si>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</si>
  <si>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</si>
  <si>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</si>
  <si>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</si>
  <si>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</si>
  <si>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</si>
  <si>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</si>
  <si>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</si>
  <si>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</si>
  <si>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</si>
  <si>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</si>
  <si>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</si>
  <si>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</si>
  <si>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</si>
  <si>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</si>
  <si>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</si>
  <si>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</si>
  <si>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</si>
  <si>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</si>
  <si>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</si>
  <si>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</si>
  <si>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</si>
  <si>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</si>
  <si>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</si>
  <si>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</si>
  <si>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</si>
  <si>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</si>
  <si>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</si>
  <si>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</si>
  <si>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</si>
  <si>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</si>
  <si>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</si>
  <si>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</si>
  <si>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</si>
  <si>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</si>
  <si>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</si>
  <si>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</si>
  <si>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</si>
  <si>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</si>
  <si>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</si>
  <si>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</si>
  <si>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</si>
  <si>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</si>
  <si>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</si>
  <si>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</si>
  <si>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</si>
  <si>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</si>
  <si>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</si>
  <si>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</si>
  <si>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</si>
  <si>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</si>
  <si>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</si>
  <si>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</si>
  <si>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2.17</t>
  </si>
  <si>
    <t>▲ 2.56</t>
  </si>
  <si>
    <t>▲ 1.74</t>
  </si>
  <si>
    <t>▲ 2.47</t>
  </si>
  <si>
    <t>▲ 0.19</t>
  </si>
  <si>
    <t>病院事業会計</t>
  </si>
  <si>
    <t>水道事業会計</t>
  </si>
  <si>
    <t>一般会計</t>
  </si>
  <si>
    <t>介護保険特別会計</t>
  </si>
  <si>
    <t>国民健康保険特別会計</t>
  </si>
  <si>
    <t>後期高齢者医療特別会計</t>
  </si>
  <si>
    <t>住宅新築資金等貸付特別会計</t>
  </si>
  <si>
    <t>代替バス運送事業特別会計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</si>
  <si>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</si>
  <si>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</si>
  <si>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</si>
  <si>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</si>
  <si>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</si>
  <si>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</si>
  <si>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</si>
  <si>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</si>
  <si>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</si>
  <si>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</si>
  <si>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t>
    <phoneticPr fontId="2"/>
  </si>
  <si>
    <t>-</t>
    <phoneticPr fontId="2"/>
  </si>
  <si>
    <t>岩美町振興公社</t>
    <rPh sb="0" eb="3">
      <t>イワミチョウ</t>
    </rPh>
    <rPh sb="3" eb="5">
      <t>シンコウ</t>
    </rPh>
    <rPh sb="5" eb="7">
      <t>コウシャ</t>
    </rPh>
    <phoneticPr fontId="2"/>
  </si>
  <si>
    <t>いわみ道の駅</t>
    <rPh sb="3" eb="4">
      <t>ミチ</t>
    </rPh>
    <rPh sb="5" eb="6">
      <t>エキ</t>
    </rPh>
    <phoneticPr fontId="2"/>
  </si>
  <si>
    <t>-</t>
    <phoneticPr fontId="2"/>
  </si>
  <si>
    <t>公共施設建設基金</t>
    <rPh sb="0" eb="2">
      <t>コウキョウ</t>
    </rPh>
    <rPh sb="2" eb="4">
      <t>シセツ</t>
    </rPh>
    <rPh sb="4" eb="6">
      <t>ケンセツ</t>
    </rPh>
    <rPh sb="6" eb="8">
      <t>キキン</t>
    </rPh>
    <phoneticPr fontId="11"/>
  </si>
  <si>
    <t>福祉・環境整備基金</t>
    <rPh sb="0" eb="2">
      <t>フクシ</t>
    </rPh>
    <rPh sb="3" eb="5">
      <t>カンキョウ</t>
    </rPh>
    <rPh sb="5" eb="7">
      <t>セイビ</t>
    </rPh>
    <rPh sb="7" eb="9">
      <t>キキン</t>
    </rPh>
    <phoneticPr fontId="11"/>
  </si>
  <si>
    <t>地域福祉基金</t>
    <rPh sb="0" eb="2">
      <t>チイキ</t>
    </rPh>
    <rPh sb="2" eb="4">
      <t>フクシ</t>
    </rPh>
    <rPh sb="4" eb="6">
      <t>キキン</t>
    </rPh>
    <phoneticPr fontId="11"/>
  </si>
  <si>
    <t>人材育成基金</t>
    <rPh sb="0" eb="2">
      <t>ジンザイ</t>
    </rPh>
    <rPh sb="2" eb="4">
      <t>イクセイ</t>
    </rPh>
    <rPh sb="4" eb="6">
      <t>キキン</t>
    </rPh>
    <phoneticPr fontId="11"/>
  </si>
  <si>
    <t>交通安全対策基金</t>
    <rPh sb="0" eb="2">
      <t>コウツウ</t>
    </rPh>
    <rPh sb="2" eb="4">
      <t>アンゼン</t>
    </rPh>
    <rPh sb="4" eb="6">
      <t>タイサク</t>
    </rPh>
    <rPh sb="6" eb="8">
      <t>キキン</t>
    </rPh>
    <phoneticPr fontId="11"/>
  </si>
  <si>
    <t>-</t>
    <phoneticPr fontId="2"/>
  </si>
  <si>
    <t>-</t>
    <phoneticPr fontId="2"/>
  </si>
  <si>
    <t>-</t>
    <phoneticPr fontId="2"/>
  </si>
  <si>
    <t>-</t>
    <phoneticPr fontId="2"/>
  </si>
  <si>
    <t>鳥取県町村総合事務組合</t>
    <rPh sb="0" eb="3">
      <t>トットリケン</t>
    </rPh>
    <rPh sb="3" eb="5">
      <t>チョウソン</t>
    </rPh>
    <rPh sb="5" eb="7">
      <t>ソウゴウ</t>
    </rPh>
    <rPh sb="7" eb="9">
      <t>ジム</t>
    </rPh>
    <rPh sb="9" eb="11">
      <t>クミアイ</t>
    </rPh>
    <phoneticPr fontId="2"/>
  </si>
  <si>
    <t>鳥取県東部広域行政管理組合（一般会計）</t>
    <rPh sb="0" eb="3">
      <t>トットリケン</t>
    </rPh>
    <rPh sb="3" eb="5">
      <t>トウブ</t>
    </rPh>
    <rPh sb="5" eb="7">
      <t>コウイキ</t>
    </rPh>
    <rPh sb="7" eb="9">
      <t>ギョウセイ</t>
    </rPh>
    <rPh sb="9" eb="11">
      <t>カンリ</t>
    </rPh>
    <rPh sb="11" eb="13">
      <t>クミアイ</t>
    </rPh>
    <rPh sb="14" eb="16">
      <t>イッパン</t>
    </rPh>
    <rPh sb="16" eb="18">
      <t>カイケイ</t>
    </rPh>
    <phoneticPr fontId="2"/>
  </si>
  <si>
    <t>鳥取県東部広域行政管理組合（事業会計）</t>
    <rPh sb="0" eb="3">
      <t>トットリケン</t>
    </rPh>
    <rPh sb="3" eb="5">
      <t>トウブ</t>
    </rPh>
    <rPh sb="5" eb="7">
      <t>コウイキ</t>
    </rPh>
    <rPh sb="7" eb="9">
      <t>ギョウセイ</t>
    </rPh>
    <rPh sb="9" eb="11">
      <t>カンリ</t>
    </rPh>
    <rPh sb="11" eb="13">
      <t>クミアイ</t>
    </rPh>
    <rPh sb="14" eb="16">
      <t>ジギョウ</t>
    </rPh>
    <rPh sb="16" eb="18">
      <t>カイケイ</t>
    </rPh>
    <phoneticPr fontId="2"/>
  </si>
  <si>
    <t>鳥取県後期高齢者医療広域連合（一般会計）</t>
    <rPh sb="0" eb="3">
      <t>トットリケン</t>
    </rPh>
    <rPh sb="3" eb="5">
      <t>コウキ</t>
    </rPh>
    <rPh sb="5" eb="8">
      <t>コウレイシャ</t>
    </rPh>
    <rPh sb="8" eb="10">
      <t>イリョウ</t>
    </rPh>
    <rPh sb="10" eb="12">
      <t>コウイキ</t>
    </rPh>
    <rPh sb="12" eb="14">
      <t>レンゴウ</t>
    </rPh>
    <rPh sb="15" eb="17">
      <t>イッパン</t>
    </rPh>
    <rPh sb="17" eb="19">
      <t>カイケイ</t>
    </rPh>
    <phoneticPr fontId="2"/>
  </si>
  <si>
    <t>鳥取県後期高齢者医療広域連合（事業会計）</t>
    <rPh sb="0" eb="3">
      <t>トットリケン</t>
    </rPh>
    <rPh sb="3" eb="5">
      <t>コウキ</t>
    </rPh>
    <rPh sb="5" eb="8">
      <t>コウレイシャ</t>
    </rPh>
    <rPh sb="8" eb="10">
      <t>イリョウ</t>
    </rPh>
    <rPh sb="10" eb="12">
      <t>コウイキ</t>
    </rPh>
    <rPh sb="12" eb="14">
      <t>レンゴウ</t>
    </rPh>
    <rPh sb="15" eb="17">
      <t>ジギョウ</t>
    </rPh>
    <rPh sb="17" eb="19">
      <t>カイケイ</t>
    </rPh>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</si>
  <si>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</si>
  <si>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</si>
  <si>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</si>
  <si>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</si>
  <si>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</si>
  <si>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</si>
  <si>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</si>
  <si>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</si>
  <si>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</si>
  <si>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</si>
  <si>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</si>
  <si>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</si>
  <si>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</si>
  <si>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</si>
  <si>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</si>
  <si>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</si>
  <si>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</si>
  <si>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平成30年度においては、将来負担比率が6.4ポイント低下したものの、両比率とも類似団体平均と比較して高い数値で推移している。
　地方債及び公営企業債残高の減少や施設の更新整備に伴い、両比率とも今後低下していくと見込まれるが、公共施設等総合管理計画に基づく計画的な老朽化対策に取り組むとともに、地方債、基金の適切な水準を維持していく必要がある。</t>
    <phoneticPr fontId="5"/>
  </si>
  <si>
    <t>　将来負担比率、実質公債費比率ともに減少傾向にあるものの、依然として類似団体平均よりも高い数値で推移している。
　今後、中央公民館・図書館整備等に伴う地方債残高の増加により、両比率とも一時的に増加することが見込まれることから、地方債の新規借入額を抑制するとともに、基金残高を確保してく必要がある。このため、公共施設の適正配置等により、新たな投資の抑制、維持管理経費の削減に取り組む必要がある。
　併せて、公営企業への繰出見込額の負担も大きいことから、下水道事業の法適化など、公営企業の効率化を進める必要がある。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</si>
</sst>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91837</c:v>
                </c:pt>
                <c:pt idx="1">
                  <c:v>106092</c:v>
                </c:pt>
                <c:pt idx="2">
                  <c:v>79466</c:v>
                </c:pt>
                <c:pt idx="3">
                  <c:v>90072</c:v>
                </c:pt>
                <c:pt idx="4">
                  <c:v>88328</c:v>
                </c:pt>
              </c:numCache>
            </c:numRef>
          </c:val>
          <c:smooth val="0"/>
          <c:extLst>
            <c:ext xmlns:c16="http://schemas.microsoft.com/office/drawing/2014/chart" uri="{C3380CC4-5D6E-409C-BE32-E72D297353CC}">
              <c16:uniqueId val="{00000000-43D5-47E6-ABE6-1806FB9CDF1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73494</c:v>
                </c:pt>
                <c:pt idx="1">
                  <c:v>71879</c:v>
                </c:pt>
                <c:pt idx="2">
                  <c:v>58040</c:v>
                </c:pt>
                <c:pt idx="3">
                  <c:v>110938</c:v>
                </c:pt>
                <c:pt idx="4">
                  <c:v>69834</c:v>
                </c:pt>
              </c:numCache>
            </c:numRef>
          </c:val>
          <c:smooth val="0"/>
          <c:extLst>
            <c:ext xmlns:c16="http://schemas.microsoft.com/office/drawing/2014/chart" uri="{C3380CC4-5D6E-409C-BE32-E72D297353CC}">
              <c16:uniqueId val="{00000001-43D5-47E6-ABE6-1806FB9CDF14}"/>
            </c:ext>
          </c:extLst>
        </c:ser>
        <c:dLbls>
          <c:showLegendKey val="0"/>
          <c:showVal val="0"/>
          <c:showCatName val="0"/>
          <c:showSerName val="0"/>
          <c:showPercent val="0"/>
          <c:showBubbleSize val="0"/>
        </c:dLbls>
        <c:marker val="1"/>
        <c:smooth val="0"/>
        <c:axId val="376259016"/>
        <c:axId val="376253920"/>
      </c:lineChart>
      <c:catAx>
        <c:axId val="3762590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76253920"/>
        <c:crosses val="autoZero"/>
        <c:auto val="1"/>
        <c:lblAlgn val="ctr"/>
        <c:lblOffset val="100"/>
        <c:tickLblSkip val="1"/>
        <c:tickMarkSkip val="1"/>
        <c:noMultiLvlLbl val="0"/>
      </c:catAx>
      <c:valAx>
        <c:axId val="37625392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762590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2.2599999999999998</c:v>
                </c:pt>
                <c:pt idx="1">
                  <c:v>1.67</c:v>
                </c:pt>
                <c:pt idx="2">
                  <c:v>2.17</c:v>
                </c:pt>
                <c:pt idx="3">
                  <c:v>2.11</c:v>
                </c:pt>
                <c:pt idx="4">
                  <c:v>2.1800000000000002</c:v>
                </c:pt>
              </c:numCache>
            </c:numRef>
          </c:val>
          <c:extLst>
            <c:ext xmlns:c16="http://schemas.microsoft.com/office/drawing/2014/chart" uri="{C3380CC4-5D6E-409C-BE32-E72D297353CC}">
              <c16:uniqueId val="{00000000-90DE-46CD-A72D-60E8360D80F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21.36</c:v>
                </c:pt>
                <c:pt idx="1">
                  <c:v>19.89</c:v>
                </c:pt>
                <c:pt idx="2">
                  <c:v>18.7</c:v>
                </c:pt>
                <c:pt idx="3">
                  <c:v>16.73</c:v>
                </c:pt>
                <c:pt idx="4">
                  <c:v>17.09</c:v>
                </c:pt>
              </c:numCache>
            </c:numRef>
          </c:val>
          <c:extLst>
            <c:ext xmlns:c16="http://schemas.microsoft.com/office/drawing/2014/chart" uri="{C3380CC4-5D6E-409C-BE32-E72D297353CC}">
              <c16:uniqueId val="{00000001-90DE-46CD-A72D-60E8360D80FF}"/>
            </c:ext>
          </c:extLst>
        </c:ser>
        <c:dLbls>
          <c:showLegendKey val="0"/>
          <c:showVal val="0"/>
          <c:showCatName val="0"/>
          <c:showSerName val="0"/>
          <c:showPercent val="0"/>
          <c:showBubbleSize val="0"/>
        </c:dLbls>
        <c:gapWidth val="250"/>
        <c:overlap val="100"/>
        <c:axId val="376252744"/>
        <c:axId val="3762531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-2.17</c:v>
                </c:pt>
                <c:pt idx="1">
                  <c:v>-2.56</c:v>
                </c:pt>
                <c:pt idx="2">
                  <c:v>-1.74</c:v>
                </c:pt>
                <c:pt idx="3">
                  <c:v>-2.4700000000000002</c:v>
                </c:pt>
                <c:pt idx="4">
                  <c:v>-0.19</c:v>
                </c:pt>
              </c:numCache>
            </c:numRef>
          </c:val>
          <c:smooth val="0"/>
          <c:extLst>
            <c:ext xmlns:c16="http://schemas.microsoft.com/office/drawing/2014/chart" uri="{C3380CC4-5D6E-409C-BE32-E72D297353CC}">
              <c16:uniqueId val="{00000002-90DE-46CD-A72D-60E8360D80FF}"/>
            </c:ext>
          </c:extLst>
        </c:ser>
        <c:dLbls>
          <c:showLegendKey val="0"/>
          <c:showVal val="0"/>
          <c:showCatName val="0"/>
          <c:showSerName val="0"/>
          <c:showPercent val="0"/>
          <c:showBubbleSize val="0"/>
        </c:dLbls>
        <c:marker val="1"/>
        <c:smooth val="0"/>
        <c:axId val="376252744"/>
        <c:axId val="376253136"/>
      </c:lineChart>
      <c:catAx>
        <c:axId val="376252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76253136"/>
        <c:crosses val="autoZero"/>
        <c:auto val="1"/>
        <c:lblAlgn val="ctr"/>
        <c:lblOffset val="100"/>
        <c:tickLblSkip val="1"/>
        <c:tickMarkSkip val="1"/>
        <c:noMultiLvlLbl val="0"/>
      </c:catAx>
      <c:valAx>
        <c:axId val="3762531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62527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0.02</c:v>
                </c:pt>
                <c:pt idx="4">
                  <c:v>#N/A</c:v>
                </c:pt>
                <c:pt idx="5">
                  <c:v>0</c:v>
                </c:pt>
                <c:pt idx="6">
                  <c:v>#N/A</c:v>
                </c:pt>
                <c:pt idx="7">
                  <c:v>0</c:v>
                </c:pt>
                <c:pt idx="8">
                  <c:v>#N/A</c:v>
                </c:pt>
                <c:pt idx="9">
                  <c:v>0</c:v>
                </c:pt>
              </c:numCache>
            </c:numRef>
          </c:val>
          <c:extLst>
            <c:ext xmlns:c16="http://schemas.microsoft.com/office/drawing/2014/chart" uri="{C3380CC4-5D6E-409C-BE32-E72D297353CC}">
              <c16:uniqueId val="{00000000-A4D6-43EB-AFB3-DDDAF33657C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4D6-43EB-AFB3-DDDAF33657CF}"/>
            </c:ext>
          </c:extLst>
        </c:ser>
        <c:ser>
          <c:idx val="2"/>
          <c:order val="2"/>
          <c:tx>
            <c:strRef>
              <c:f>データシート!$A$29</c:f>
              <c:strCache>
                <c:ptCount val="1"/>
                <c:pt idx="0">
                  <c:v>代替バス運送事業特別会計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A4D6-43EB-AFB3-DDDAF33657CF}"/>
            </c:ext>
          </c:extLst>
        </c:ser>
        <c:ser>
          <c:idx val="3"/>
          <c:order val="3"/>
          <c:tx>
            <c:strRef>
              <c:f>データシート!$A$30</c:f>
              <c:strCache>
                <c:ptCount val="1"/>
                <c:pt idx="0">
                  <c:v>住宅新築資金等貸付特別会計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A4D6-43EB-AFB3-DDDAF33657CF}"/>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A4D6-43EB-AFB3-DDDAF33657CF}"/>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2.02</c:v>
                </c:pt>
                <c:pt idx="2">
                  <c:v>#N/A</c:v>
                </c:pt>
                <c:pt idx="3">
                  <c:v>1.68</c:v>
                </c:pt>
                <c:pt idx="4">
                  <c:v>#N/A</c:v>
                </c:pt>
                <c:pt idx="5">
                  <c:v>2.65</c:v>
                </c:pt>
                <c:pt idx="6">
                  <c:v>#N/A</c:v>
                </c:pt>
                <c:pt idx="7">
                  <c:v>1.91</c:v>
                </c:pt>
                <c:pt idx="8">
                  <c:v>#N/A</c:v>
                </c:pt>
                <c:pt idx="9">
                  <c:v>0.62</c:v>
                </c:pt>
              </c:numCache>
            </c:numRef>
          </c:val>
          <c:extLst>
            <c:ext xmlns:c16="http://schemas.microsoft.com/office/drawing/2014/chart" uri="{C3380CC4-5D6E-409C-BE32-E72D297353CC}">
              <c16:uniqueId val="{00000005-A4D6-43EB-AFB3-DDDAF33657CF}"/>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0.54</c:v>
                </c:pt>
                <c:pt idx="2">
                  <c:v>#N/A</c:v>
                </c:pt>
                <c:pt idx="3">
                  <c:v>0.17</c:v>
                </c:pt>
                <c:pt idx="4">
                  <c:v>#N/A</c:v>
                </c:pt>
                <c:pt idx="5">
                  <c:v>0.54</c:v>
                </c:pt>
                <c:pt idx="6">
                  <c:v>#N/A</c:v>
                </c:pt>
                <c:pt idx="7">
                  <c:v>0.42</c:v>
                </c:pt>
                <c:pt idx="8">
                  <c:v>#N/A</c:v>
                </c:pt>
                <c:pt idx="9">
                  <c:v>0.74</c:v>
                </c:pt>
              </c:numCache>
            </c:numRef>
          </c:val>
          <c:extLst>
            <c:ext xmlns:c16="http://schemas.microsoft.com/office/drawing/2014/chart" uri="{C3380CC4-5D6E-409C-BE32-E72D297353CC}">
              <c16:uniqueId val="{00000006-A4D6-43EB-AFB3-DDDAF33657CF}"/>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2.2599999999999998</c:v>
                </c:pt>
                <c:pt idx="2">
                  <c:v>#N/A</c:v>
                </c:pt>
                <c:pt idx="3">
                  <c:v>1.66</c:v>
                </c:pt>
                <c:pt idx="4">
                  <c:v>#N/A</c:v>
                </c:pt>
                <c:pt idx="5">
                  <c:v>2.2200000000000002</c:v>
                </c:pt>
                <c:pt idx="6">
                  <c:v>#N/A</c:v>
                </c:pt>
                <c:pt idx="7">
                  <c:v>2.1</c:v>
                </c:pt>
                <c:pt idx="8">
                  <c:v>#N/A</c:v>
                </c:pt>
                <c:pt idx="9">
                  <c:v>2.1800000000000002</c:v>
                </c:pt>
              </c:numCache>
            </c:numRef>
          </c:val>
          <c:extLst>
            <c:ext xmlns:c16="http://schemas.microsoft.com/office/drawing/2014/chart" uri="{C3380CC4-5D6E-409C-BE32-E72D297353CC}">
              <c16:uniqueId val="{00000007-A4D6-43EB-AFB3-DDDAF33657CF}"/>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4.09</c:v>
                </c:pt>
                <c:pt idx="2">
                  <c:v>#N/A</c:v>
                </c:pt>
                <c:pt idx="3">
                  <c:v>6.88</c:v>
                </c:pt>
                <c:pt idx="4">
                  <c:v>#N/A</c:v>
                </c:pt>
                <c:pt idx="5">
                  <c:v>7.11</c:v>
                </c:pt>
                <c:pt idx="6">
                  <c:v>#N/A</c:v>
                </c:pt>
                <c:pt idx="7">
                  <c:v>7.12</c:v>
                </c:pt>
                <c:pt idx="8">
                  <c:v>#N/A</c:v>
                </c:pt>
                <c:pt idx="9">
                  <c:v>6.69</c:v>
                </c:pt>
              </c:numCache>
            </c:numRef>
          </c:val>
          <c:extLst>
            <c:ext xmlns:c16="http://schemas.microsoft.com/office/drawing/2014/chart" uri="{C3380CC4-5D6E-409C-BE32-E72D297353CC}">
              <c16:uniqueId val="{00000008-A4D6-43EB-AFB3-DDDAF33657CF}"/>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21.42</c:v>
                </c:pt>
                <c:pt idx="2">
                  <c:v>#N/A</c:v>
                </c:pt>
                <c:pt idx="3">
                  <c:v>29.34</c:v>
                </c:pt>
                <c:pt idx="4">
                  <c:v>#N/A</c:v>
                </c:pt>
                <c:pt idx="5">
                  <c:v>30.56</c:v>
                </c:pt>
                <c:pt idx="6">
                  <c:v>#N/A</c:v>
                </c:pt>
                <c:pt idx="7">
                  <c:v>28.54</c:v>
                </c:pt>
                <c:pt idx="8">
                  <c:v>#N/A</c:v>
                </c:pt>
                <c:pt idx="9">
                  <c:v>26.54</c:v>
                </c:pt>
              </c:numCache>
            </c:numRef>
          </c:val>
          <c:extLst>
            <c:ext xmlns:c16="http://schemas.microsoft.com/office/drawing/2014/chart" uri="{C3380CC4-5D6E-409C-BE32-E72D297353CC}">
              <c16:uniqueId val="{00000009-A4D6-43EB-AFB3-DDDAF33657CF}"/>
            </c:ext>
          </c:extLst>
        </c:ser>
        <c:dLbls>
          <c:showLegendKey val="0"/>
          <c:showVal val="0"/>
          <c:showCatName val="0"/>
          <c:showSerName val="0"/>
          <c:showPercent val="0"/>
          <c:showBubbleSize val="0"/>
        </c:dLbls>
        <c:gapWidth val="150"/>
        <c:overlap val="100"/>
        <c:axId val="376257448"/>
        <c:axId val="376256664"/>
      </c:barChart>
      <c:catAx>
        <c:axId val="376257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76256664"/>
        <c:crosses val="autoZero"/>
        <c:auto val="1"/>
        <c:lblAlgn val="ctr"/>
        <c:lblOffset val="100"/>
        <c:tickLblSkip val="1"/>
        <c:tickMarkSkip val="1"/>
        <c:noMultiLvlLbl val="0"/>
      </c:catAx>
      <c:valAx>
        <c:axId val="3762566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62574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775</c:v>
                </c:pt>
                <c:pt idx="5">
                  <c:v>755</c:v>
                </c:pt>
                <c:pt idx="8">
                  <c:v>751</c:v>
                </c:pt>
                <c:pt idx="11">
                  <c:v>767</c:v>
                </c:pt>
                <c:pt idx="14">
                  <c:v>766</c:v>
                </c:pt>
              </c:numCache>
            </c:numRef>
          </c:val>
          <c:extLst>
            <c:ext xmlns:c16="http://schemas.microsoft.com/office/drawing/2014/chart" uri="{C3380CC4-5D6E-409C-BE32-E72D297353CC}">
              <c16:uniqueId val="{00000000-B7B5-4466-8984-EFF6628303E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1</c:v>
                </c:pt>
                <c:pt idx="3">
                  <c:v>1</c:v>
                </c:pt>
                <c:pt idx="6">
                  <c:v>0</c:v>
                </c:pt>
                <c:pt idx="9">
                  <c:v>0</c:v>
                </c:pt>
                <c:pt idx="12">
                  <c:v>0</c:v>
                </c:pt>
              </c:numCache>
            </c:numRef>
          </c:val>
          <c:extLst>
            <c:ext xmlns:c16="http://schemas.microsoft.com/office/drawing/2014/chart" uri="{C3380CC4-5D6E-409C-BE32-E72D297353CC}">
              <c16:uniqueId val="{00000001-B7B5-4466-8984-EFF6628303E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B7B5-4466-8984-EFF6628303E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c:v>
                </c:pt>
                <c:pt idx="3">
                  <c:v>11</c:v>
                </c:pt>
                <c:pt idx="6">
                  <c:v>11</c:v>
                </c:pt>
                <c:pt idx="9">
                  <c:v>12</c:v>
                </c:pt>
                <c:pt idx="12">
                  <c:v>12</c:v>
                </c:pt>
              </c:numCache>
            </c:numRef>
          </c:val>
          <c:extLst>
            <c:ext xmlns:c16="http://schemas.microsoft.com/office/drawing/2014/chart" uri="{C3380CC4-5D6E-409C-BE32-E72D297353CC}">
              <c16:uniqueId val="{00000003-B7B5-4466-8984-EFF6628303E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453</c:v>
                </c:pt>
                <c:pt idx="3">
                  <c:v>463</c:v>
                </c:pt>
                <c:pt idx="6">
                  <c:v>474</c:v>
                </c:pt>
                <c:pt idx="9">
                  <c:v>426</c:v>
                </c:pt>
                <c:pt idx="12">
                  <c:v>438</c:v>
                </c:pt>
              </c:numCache>
            </c:numRef>
          </c:val>
          <c:extLst>
            <c:ext xmlns:c16="http://schemas.microsoft.com/office/drawing/2014/chart" uri="{C3380CC4-5D6E-409C-BE32-E72D297353CC}">
              <c16:uniqueId val="{00000004-B7B5-4466-8984-EFF6628303E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7B5-4466-8984-EFF6628303E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7B5-4466-8984-EFF6628303E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738</c:v>
                </c:pt>
                <c:pt idx="3">
                  <c:v>713</c:v>
                </c:pt>
                <c:pt idx="6">
                  <c:v>734</c:v>
                </c:pt>
                <c:pt idx="9">
                  <c:v>738</c:v>
                </c:pt>
                <c:pt idx="12">
                  <c:v>729</c:v>
                </c:pt>
              </c:numCache>
            </c:numRef>
          </c:val>
          <c:extLst>
            <c:ext xmlns:c16="http://schemas.microsoft.com/office/drawing/2014/chart" uri="{C3380CC4-5D6E-409C-BE32-E72D297353CC}">
              <c16:uniqueId val="{00000007-B7B5-4466-8984-EFF6628303EB}"/>
            </c:ext>
          </c:extLst>
        </c:ser>
        <c:dLbls>
          <c:showLegendKey val="0"/>
          <c:showVal val="0"/>
          <c:showCatName val="0"/>
          <c:showSerName val="0"/>
          <c:showPercent val="0"/>
          <c:showBubbleSize val="0"/>
        </c:dLbls>
        <c:gapWidth val="100"/>
        <c:overlap val="100"/>
        <c:axId val="416265584"/>
        <c:axId val="4162597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419</c:v>
                </c:pt>
                <c:pt idx="2">
                  <c:v>#N/A</c:v>
                </c:pt>
                <c:pt idx="3">
                  <c:v>#N/A</c:v>
                </c:pt>
                <c:pt idx="4">
                  <c:v>433</c:v>
                </c:pt>
                <c:pt idx="5">
                  <c:v>#N/A</c:v>
                </c:pt>
                <c:pt idx="6">
                  <c:v>#N/A</c:v>
                </c:pt>
                <c:pt idx="7">
                  <c:v>468</c:v>
                </c:pt>
                <c:pt idx="8">
                  <c:v>#N/A</c:v>
                </c:pt>
                <c:pt idx="9">
                  <c:v>#N/A</c:v>
                </c:pt>
                <c:pt idx="10">
                  <c:v>409</c:v>
                </c:pt>
                <c:pt idx="11">
                  <c:v>#N/A</c:v>
                </c:pt>
                <c:pt idx="12">
                  <c:v>#N/A</c:v>
                </c:pt>
                <c:pt idx="13">
                  <c:v>413</c:v>
                </c:pt>
                <c:pt idx="14">
                  <c:v>#N/A</c:v>
                </c:pt>
              </c:numCache>
            </c:numRef>
          </c:val>
          <c:smooth val="0"/>
          <c:extLst>
            <c:ext xmlns:c16="http://schemas.microsoft.com/office/drawing/2014/chart" uri="{C3380CC4-5D6E-409C-BE32-E72D297353CC}">
              <c16:uniqueId val="{00000008-B7B5-4466-8984-EFF6628303EB}"/>
            </c:ext>
          </c:extLst>
        </c:ser>
        <c:dLbls>
          <c:showLegendKey val="0"/>
          <c:showVal val="0"/>
          <c:showCatName val="0"/>
          <c:showSerName val="0"/>
          <c:showPercent val="0"/>
          <c:showBubbleSize val="0"/>
        </c:dLbls>
        <c:marker val="1"/>
        <c:smooth val="0"/>
        <c:axId val="416265584"/>
        <c:axId val="416259704"/>
      </c:lineChart>
      <c:catAx>
        <c:axId val="416265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6259704"/>
        <c:crosses val="autoZero"/>
        <c:auto val="1"/>
        <c:lblAlgn val="ctr"/>
        <c:lblOffset val="100"/>
        <c:tickLblSkip val="1"/>
        <c:tickMarkSkip val="1"/>
        <c:noMultiLvlLbl val="0"/>
      </c:catAx>
      <c:valAx>
        <c:axId val="4162597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6265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8622</c:v>
                </c:pt>
                <c:pt idx="5">
                  <c:v>8549</c:v>
                </c:pt>
                <c:pt idx="8">
                  <c:v>8353</c:v>
                </c:pt>
                <c:pt idx="11">
                  <c:v>8602</c:v>
                </c:pt>
                <c:pt idx="14">
                  <c:v>8599</c:v>
                </c:pt>
              </c:numCache>
            </c:numRef>
          </c:val>
          <c:extLst>
            <c:ext xmlns:c16="http://schemas.microsoft.com/office/drawing/2014/chart" uri="{C3380CC4-5D6E-409C-BE32-E72D297353CC}">
              <c16:uniqueId val="{00000000-EDA2-494C-8113-9CACA2080F5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174</c:v>
                </c:pt>
                <c:pt idx="5">
                  <c:v>146</c:v>
                </c:pt>
                <c:pt idx="8">
                  <c:v>122</c:v>
                </c:pt>
                <c:pt idx="11">
                  <c:v>111</c:v>
                </c:pt>
                <c:pt idx="14">
                  <c:v>100</c:v>
                </c:pt>
              </c:numCache>
            </c:numRef>
          </c:val>
          <c:extLst>
            <c:ext xmlns:c16="http://schemas.microsoft.com/office/drawing/2014/chart" uri="{C3380CC4-5D6E-409C-BE32-E72D297353CC}">
              <c16:uniqueId val="{00000001-EDA2-494C-8113-9CACA2080F5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3452</c:v>
                </c:pt>
                <c:pt idx="5">
                  <c:v>3352</c:v>
                </c:pt>
                <c:pt idx="8">
                  <c:v>3211</c:v>
                </c:pt>
                <c:pt idx="11">
                  <c:v>3002</c:v>
                </c:pt>
                <c:pt idx="14">
                  <c:v>3000</c:v>
                </c:pt>
              </c:numCache>
            </c:numRef>
          </c:val>
          <c:extLst>
            <c:ext xmlns:c16="http://schemas.microsoft.com/office/drawing/2014/chart" uri="{C3380CC4-5D6E-409C-BE32-E72D297353CC}">
              <c16:uniqueId val="{00000002-EDA2-494C-8113-9CACA2080F5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DA2-494C-8113-9CACA2080F5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DA2-494C-8113-9CACA2080F5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DA2-494C-8113-9CACA2080F5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604</c:v>
                </c:pt>
                <c:pt idx="3">
                  <c:v>555</c:v>
                </c:pt>
                <c:pt idx="6">
                  <c:v>471</c:v>
                </c:pt>
                <c:pt idx="9">
                  <c:v>435</c:v>
                </c:pt>
                <c:pt idx="12">
                  <c:v>449</c:v>
                </c:pt>
              </c:numCache>
            </c:numRef>
          </c:val>
          <c:extLst>
            <c:ext xmlns:c16="http://schemas.microsoft.com/office/drawing/2014/chart" uri="{C3380CC4-5D6E-409C-BE32-E72D297353CC}">
              <c16:uniqueId val="{00000006-EDA2-494C-8113-9CACA2080F5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124</c:v>
                </c:pt>
                <c:pt idx="3">
                  <c:v>130</c:v>
                </c:pt>
                <c:pt idx="6">
                  <c:v>120</c:v>
                </c:pt>
                <c:pt idx="9">
                  <c:v>115</c:v>
                </c:pt>
                <c:pt idx="12">
                  <c:v>113</c:v>
                </c:pt>
              </c:numCache>
            </c:numRef>
          </c:val>
          <c:extLst>
            <c:ext xmlns:c16="http://schemas.microsoft.com/office/drawing/2014/chart" uri="{C3380CC4-5D6E-409C-BE32-E72D297353CC}">
              <c16:uniqueId val="{00000007-EDA2-494C-8113-9CACA2080F5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6337</c:v>
                </c:pt>
                <c:pt idx="3">
                  <c:v>6229</c:v>
                </c:pt>
                <c:pt idx="6">
                  <c:v>6061</c:v>
                </c:pt>
                <c:pt idx="9">
                  <c:v>5741</c:v>
                </c:pt>
                <c:pt idx="12">
                  <c:v>5393</c:v>
                </c:pt>
              </c:numCache>
            </c:numRef>
          </c:val>
          <c:extLst>
            <c:ext xmlns:c16="http://schemas.microsoft.com/office/drawing/2014/chart" uri="{C3380CC4-5D6E-409C-BE32-E72D297353CC}">
              <c16:uniqueId val="{00000008-EDA2-494C-8113-9CACA2080F5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EDA2-494C-8113-9CACA2080F5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7010</c:v>
                </c:pt>
                <c:pt idx="3">
                  <c:v>6872</c:v>
                </c:pt>
                <c:pt idx="6">
                  <c:v>6739</c:v>
                </c:pt>
                <c:pt idx="9">
                  <c:v>7038</c:v>
                </c:pt>
                <c:pt idx="12">
                  <c:v>7180</c:v>
                </c:pt>
              </c:numCache>
            </c:numRef>
          </c:val>
          <c:extLst>
            <c:ext xmlns:c16="http://schemas.microsoft.com/office/drawing/2014/chart" uri="{C3380CC4-5D6E-409C-BE32-E72D297353CC}">
              <c16:uniqueId val="{0000000A-EDA2-494C-8113-9CACA2080F56}"/>
            </c:ext>
          </c:extLst>
        </c:ser>
        <c:dLbls>
          <c:showLegendKey val="0"/>
          <c:showVal val="0"/>
          <c:showCatName val="0"/>
          <c:showSerName val="0"/>
          <c:showPercent val="0"/>
          <c:showBubbleSize val="0"/>
        </c:dLbls>
        <c:gapWidth val="100"/>
        <c:overlap val="100"/>
        <c:axId val="416264800"/>
        <c:axId val="4162620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1827</c:v>
                </c:pt>
                <c:pt idx="2">
                  <c:v>#N/A</c:v>
                </c:pt>
                <c:pt idx="3">
                  <c:v>#N/A</c:v>
                </c:pt>
                <c:pt idx="4">
                  <c:v>1740</c:v>
                </c:pt>
                <c:pt idx="5">
                  <c:v>#N/A</c:v>
                </c:pt>
                <c:pt idx="6">
                  <c:v>#N/A</c:v>
                </c:pt>
                <c:pt idx="7">
                  <c:v>1704</c:v>
                </c:pt>
                <c:pt idx="8">
                  <c:v>#N/A</c:v>
                </c:pt>
                <c:pt idx="9">
                  <c:v>#N/A</c:v>
                </c:pt>
                <c:pt idx="10">
                  <c:v>1615</c:v>
                </c:pt>
                <c:pt idx="11">
                  <c:v>#N/A</c:v>
                </c:pt>
                <c:pt idx="12">
                  <c:v>#N/A</c:v>
                </c:pt>
                <c:pt idx="13">
                  <c:v>1436</c:v>
                </c:pt>
                <c:pt idx="14">
                  <c:v>#N/A</c:v>
                </c:pt>
              </c:numCache>
            </c:numRef>
          </c:val>
          <c:smooth val="0"/>
          <c:extLst>
            <c:ext xmlns:c16="http://schemas.microsoft.com/office/drawing/2014/chart" uri="{C3380CC4-5D6E-409C-BE32-E72D297353CC}">
              <c16:uniqueId val="{0000000B-EDA2-494C-8113-9CACA2080F56}"/>
            </c:ext>
          </c:extLst>
        </c:ser>
        <c:dLbls>
          <c:showLegendKey val="0"/>
          <c:showVal val="0"/>
          <c:showCatName val="0"/>
          <c:showSerName val="0"/>
          <c:showPercent val="0"/>
          <c:showBubbleSize val="0"/>
        </c:dLbls>
        <c:marker val="1"/>
        <c:smooth val="0"/>
        <c:axId val="416264800"/>
        <c:axId val="416262056"/>
      </c:lineChart>
      <c:catAx>
        <c:axId val="416264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16262056"/>
        <c:crosses val="autoZero"/>
        <c:auto val="1"/>
        <c:lblAlgn val="ctr"/>
        <c:lblOffset val="100"/>
        <c:tickLblSkip val="1"/>
        <c:tickMarkSkip val="1"/>
        <c:noMultiLvlLbl val="0"/>
      </c:catAx>
      <c:valAx>
        <c:axId val="4162620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62648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746</c:v>
                </c:pt>
                <c:pt idx="1">
                  <c:v>689</c:v>
                </c:pt>
                <c:pt idx="2">
                  <c:v>720</c:v>
                </c:pt>
              </c:numCache>
            </c:numRef>
          </c:val>
          <c:extLst>
            <c:ext xmlns:c16="http://schemas.microsoft.com/office/drawing/2014/chart" uri="{C3380CC4-5D6E-409C-BE32-E72D297353CC}">
              <c16:uniqueId val="{00000000-4BB0-4A36-A438-A244C49E8CC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106</c:v>
                </c:pt>
                <c:pt idx="1">
                  <c:v>106</c:v>
                </c:pt>
                <c:pt idx="2">
                  <c:v>106</c:v>
                </c:pt>
              </c:numCache>
            </c:numRef>
          </c:val>
          <c:extLst>
            <c:ext xmlns:c16="http://schemas.microsoft.com/office/drawing/2014/chart" uri="{C3380CC4-5D6E-409C-BE32-E72D297353CC}">
              <c16:uniqueId val="{00000001-4BB0-4A36-A438-A244C49E8CC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1993</c:v>
                </c:pt>
                <c:pt idx="1">
                  <c:v>1800</c:v>
                </c:pt>
                <c:pt idx="2">
                  <c:v>1694</c:v>
                </c:pt>
              </c:numCache>
            </c:numRef>
          </c:val>
          <c:extLst>
            <c:ext xmlns:c16="http://schemas.microsoft.com/office/drawing/2014/chart" uri="{C3380CC4-5D6E-409C-BE32-E72D297353CC}">
              <c16:uniqueId val="{00000002-4BB0-4A36-A438-A244C49E8CCF}"/>
            </c:ext>
          </c:extLst>
        </c:ser>
        <c:dLbls>
          <c:showLegendKey val="0"/>
          <c:showVal val="0"/>
          <c:showCatName val="0"/>
          <c:showSerName val="0"/>
          <c:showPercent val="0"/>
          <c:showBubbleSize val="0"/>
        </c:dLbls>
        <c:gapWidth val="120"/>
        <c:overlap val="100"/>
        <c:axId val="416262840"/>
        <c:axId val="416262448"/>
      </c:barChart>
      <c:catAx>
        <c:axId val="416262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16262448"/>
        <c:crosses val="autoZero"/>
        <c:auto val="1"/>
        <c:lblAlgn val="ctr"/>
        <c:lblOffset val="100"/>
        <c:tickLblSkip val="1"/>
        <c:tickMarkSkip val="1"/>
        <c:noMultiLvlLbl val="0"/>
      </c:catAx>
      <c:valAx>
        <c:axId val="41626244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162628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{B4B8A6CD-FB24-4E2F-BD0E-94DC5C3FDD5F}</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0262-43DD-A503-5745E0251A6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{5C552267-0D57-47D0-816B-95B69E717943}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262-43DD-A503-5745E0251A6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{D5271B71-84B2-4404-9F76-E1F1E328F0E3}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262-43DD-A503-5745E0251A6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{AA8A0F5C-F4A9-4DEF-81C1-AD4F3097E1B6}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262-43DD-A503-5745E0251A6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{A4B173D9-D840-4E81-8235-08159D76A1FE}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262-43DD-A503-5745E0251A62}"/>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{D4BF9830-2988-4EAA-92C0-E9276FAD0701}</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0262-43DD-A503-5745E0251A62}"/>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{424AA10B-A698-4BFF-AA34-DDAC0B7D9F99}</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0262-43DD-A503-5745E0251A62}"/>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{E6DF3069-3CBF-4188-9FDD-A37711374C65}</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0262-43DD-A503-5745E0251A62}"/>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{55B7665B-8FE1-4C37-AA49-53B26C31CBB3}</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0262-43DD-A503-5745E0251A6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59.1</c:v>
                </c:pt>
                <c:pt idx="24">
                  <c:v>60.7</c:v>
                </c:pt>
                <c:pt idx="32">
                  <c:v>62.6</c:v>
                </c:pt>
              </c:numCache>
            </c:numRef>
          </c:xVal>
          <c:yVal>
            <c:numRef>
              <c:f>公会計指標分析・財政指標組合せ分析表!$BP$51:$DC$51</c:f>
              <c:numCache>
                <c:formatCode>#,##0.0;"▲ "#,##0.0</c:formatCode>
                <c:ptCount val="40"/>
                <c:pt idx="16">
                  <c:v>52</c:v>
                </c:pt>
                <c:pt idx="24">
                  <c:v>47.7</c:v>
                </c:pt>
                <c:pt idx="32">
                  <c:v>41.3</c:v>
                </c:pt>
              </c:numCache>
            </c:numRef>
          </c:yVal>
          <c:smooth val="0"/>
          <c:extLst>
            <c:ext xmlns:c16="http://schemas.microsoft.com/office/drawing/2014/chart" uri="{C3380CC4-5D6E-409C-BE32-E72D297353CC}">
              <c16:uniqueId val="{00000009-0262-43DD-A503-5745E0251A6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{52A4EE1C-1AC6-45E1-95C6-7A7D14C91A28}</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0262-43DD-A503-5745E0251A6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{FEE922A9-B9B3-49E1-A9E1-EA1C3148D706}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262-43DD-A503-5745E0251A6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{539F76AF-96CB-40DE-9774-E56000B184CE}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262-43DD-A503-5745E0251A6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{4EAF4DCD-2460-446B-AF0A-BA778A770C22}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262-43DD-A503-5745E0251A6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{B2667443-6AD5-4A93-A739-1F213BF8EFF0}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262-43DD-A503-5745E0251A62}"/>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{FD59980D-631C-4386-B4C7-61BA4FE82E85}</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0262-43DD-A503-5745E0251A62}"/>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{C12975B6-4613-4DE5-ABC8-58C5255976FD}</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0262-43DD-A503-5745E0251A62}"/>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{AF76E134-23CD-46DB-B2CB-C2AD9588CD59}</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0262-43DD-A503-5745E0251A62}"/>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{FD7698FA-0587-413B-9613-9D9A85D07FD8}</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0262-43DD-A503-5745E0251A6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52.1</c:v>
                </c:pt>
                <c:pt idx="24">
                  <c:v>59.1</c:v>
                </c:pt>
                <c:pt idx="32">
                  <c:v>58.6</c:v>
                </c:pt>
              </c:numCache>
            </c:numRef>
          </c:xVal>
          <c:yVal>
            <c:numRef>
              <c:f>公会計指標分析・財政指標組合せ分析表!$BP$55:$DC$55</c:f>
              <c:numCache>
                <c:formatCode>#,##0.0;"▲ "#,##0.0</c:formatCode>
                <c:ptCount val="40"/>
                <c:pt idx="16">
                  <c:v>0</c:v>
                </c:pt>
                <c:pt idx="24">
                  <c:v>0</c:v>
                </c:pt>
                <c:pt idx="32">
                  <c:v>0</c:v>
                </c:pt>
              </c:numCache>
            </c:numRef>
          </c:yVal>
          <c:smooth val="0"/>
          <c:extLst>
            <c:ext xmlns:c16="http://schemas.microsoft.com/office/drawing/2014/chart" uri="{C3380CC4-5D6E-409C-BE32-E72D297353CC}">
              <c16:uniqueId val="{00000013-0262-43DD-A503-5745E0251A62}"/>
            </c:ext>
          </c:extLst>
        </c:ser>
        <c:dLbls>
          <c:showLegendKey val="0"/>
          <c:showVal val="1"/>
          <c:showCatName val="0"/>
          <c:showSerName val="0"/>
          <c:showPercent val="0"/>
          <c:showBubbleSize val="0"/>
        </c:dLbls>
        <c:axId val="501786648"/>
        <c:axId val="501790960"/>
      </c:scatterChart>
      <c:valAx>
        <c:axId val="501786648"/>
        <c:scaling>
          <c:orientation val="minMax"/>
          <c:max val="64"/>
          <c:min val="5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01790960"/>
        <c:crosses val="autoZero"/>
        <c:crossBetween val="midCat"/>
      </c:valAx>
      <c:valAx>
        <c:axId val="501790960"/>
        <c:scaling>
          <c:orientation val="minMax"/>
          <c:max val="61"/>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01786648"/>
        <c:crosses val="autoZero"/>
        <c:crossBetween val="midCat"/>
        <c:majorUnit val="7"/>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{0CE7F040-E535-4734-8D9F-051EDB340A59}</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2A9D-4EC2-A884-BB54D74FE56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{426CFB2C-EDAA-4580-82D6-8CEC777A5E25}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A9D-4EC2-A884-BB54D74FE56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{C4B43E51-14AF-4DDC-981F-9BDCAFF16BA8}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A9D-4EC2-A884-BB54D74FE56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{2509C21E-B9FE-4A9B-A2AA-E981D99D99D5}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A9D-4EC2-A884-BB54D74FE56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{B825A5E4-C542-4636-8187-38F9CCBC7AA7}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A9D-4EC2-A884-BB54D74FE563}"/>
                </c:ext>
              </c:extLst>
            </c:dLbl>
            <c:dLbl>
              <c:idx val="8"/>
              <c:layout>
                <c:manualLayout>
                  <c:x val="-4.5160355153971272E-2"/>
                  <c:y val="-7.8178781251134505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{BDFCA2E7-A327-4242-8DAC-B9B0EABD2963}</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2A9D-4EC2-A884-BB54D74FE563}"/>
                </c:ext>
              </c:extLst>
            </c:dLbl>
            <c:dLbl>
              <c:idx val="16"/>
              <c:layout>
                <c:manualLayout>
                  <c:x val="-1.8235628084250128E-2"/>
                  <c:y val="-4.6654512924453405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{83E30088-A26F-4065-925F-E722E57AF8A1}</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2A9D-4EC2-A884-BB54D74FE563}"/>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{210FFC7C-EA28-44C8-987D-7C8780774F1F}</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2A9D-4EC2-A884-BB54D74FE563}"/>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{BD464052-AAC9-4F26-8F98-53BD410A8F1A}</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2A9D-4EC2-A884-BB54D74FE56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13.7</c:v>
                </c:pt>
                <c:pt idx="8">
                  <c:v>13.4</c:v>
                </c:pt>
                <c:pt idx="16">
                  <c:v>13.4</c:v>
                </c:pt>
                <c:pt idx="24">
                  <c:v>13.1</c:v>
                </c:pt>
                <c:pt idx="32">
                  <c:v>12.7</c:v>
                </c:pt>
              </c:numCache>
            </c:numRef>
          </c:xVal>
          <c:yVal>
            <c:numRef>
              <c:f>公会計指標分析・財政指標組合せ分析表!$BP$73:$DC$73</c:f>
              <c:numCache>
                <c:formatCode>#,##0.0;"▲ "#,##0.0</c:formatCode>
                <c:ptCount val="40"/>
                <c:pt idx="0">
                  <c:v>57.3</c:v>
                </c:pt>
                <c:pt idx="8">
                  <c:v>52.6</c:v>
                </c:pt>
                <c:pt idx="16">
                  <c:v>52</c:v>
                </c:pt>
                <c:pt idx="24">
                  <c:v>47.7</c:v>
                </c:pt>
                <c:pt idx="32">
                  <c:v>41.3</c:v>
                </c:pt>
              </c:numCache>
            </c:numRef>
          </c:yVal>
          <c:smooth val="0"/>
          <c:extLst>
            <c:ext xmlns:c16="http://schemas.microsoft.com/office/drawing/2014/chart" uri="{C3380CC4-5D6E-409C-BE32-E72D297353CC}">
              <c16:uniqueId val="{00000009-2A9D-4EC2-A884-BB54D74FE56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{1A2DA64A-A77C-4718-A64E-767E21D15F4B}</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2A9D-4EC2-A884-BB54D74FE56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{305D39F1-A65C-4F79-8F9B-D41CEBE4E676}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A9D-4EC2-A884-BB54D74FE56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{EE335B7F-2344-41CA-901F-3FA6047BBBCA}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A9D-4EC2-A884-BB54D74FE56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{1B97843F-0327-462A-9AB4-ACE2D46B3592}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A9D-4EC2-A884-BB54D74FE56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{13396D28-355C-4517-B8D7-406454675876}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A9D-4EC2-A884-BB54D74FE563}"/>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{73E0C336-E028-4459-9535-C6C7389E8E1C}</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2A9D-4EC2-A884-BB54D74FE563}"/>
                </c:ext>
              </c:extLst>
            </c:dLbl>
            <c:dLbl>
              <c:idx val="16"/>
              <c:layout>
                <c:manualLayout>
                  <c:x val="-4.5160355153971307E-2"/>
                  <c:y val="-8.1337372860052118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{4ECA1E98-7286-4D4D-B5A2-AC6DB1EE25F0}</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2A9D-4EC2-A884-BB54D74FE563}"/>
                </c:ext>
              </c:extLst>
            </c:dLbl>
            <c:dLbl>
              <c:idx val="24"/>
              <c:layout>
                <c:manualLayout>
                  <c:x val="-1.8235628084249993E-2"/>
                  <c:y val="-7.1877009973923003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{A6F0DFFF-4B47-4A6C-8729-CA3A2B7B8750}</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2A9D-4EC2-A884-BB54D74FE563}"/>
                </c:ext>
              </c:extLst>
            </c:dLbl>
            <c:dLbl>
              <c:idx val="32"/>
              <c:layout>
                <c:manualLayout>
                  <c:x val="-3.1697991619110633E-2"/>
                  <c:y val="-3.4035558429406886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{F2B00229-5B3C-4DA1-83E4-143E688C23C6}</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2A9D-4EC2-A884-BB54D74FE56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c:v>
                </c:pt>
                <c:pt idx="8">
                  <c:v>9.3000000000000007</c:v>
                </c:pt>
                <c:pt idx="16">
                  <c:v>7.9</c:v>
                </c:pt>
                <c:pt idx="24">
                  <c:v>7.9</c:v>
                </c:pt>
                <c:pt idx="32">
                  <c:v>7.8</c:v>
                </c:pt>
              </c:numCache>
            </c:numRef>
          </c:xVal>
          <c:yVal>
            <c:numRef>
              <c:f>公会計指標分析・財政指標組合せ分析表!$BP$77:$DC$77</c:f>
              <c:numCache>
                <c:formatCode>#,##0.0;"▲ "#,##0.0</c:formatCode>
                <c:ptCount val="40"/>
                <c:pt idx="0">
                  <c:v>10.199999999999999</c:v>
                </c:pt>
                <c:pt idx="8">
                  <c:v>20.2</c:v>
                </c:pt>
                <c:pt idx="16">
                  <c:v>0</c:v>
                </c:pt>
                <c:pt idx="24">
                  <c:v>0</c:v>
                </c:pt>
                <c:pt idx="32">
                  <c:v>0</c:v>
                </c:pt>
              </c:numCache>
            </c:numRef>
          </c:yVal>
          <c:smooth val="0"/>
          <c:extLst>
            <c:ext xmlns:c16="http://schemas.microsoft.com/office/drawing/2014/chart" uri="{C3380CC4-5D6E-409C-BE32-E72D297353CC}">
              <c16:uniqueId val="{00000013-2A9D-4EC2-A884-BB54D74FE563}"/>
            </c:ext>
          </c:extLst>
        </c:ser>
        <c:dLbls>
          <c:showLegendKey val="0"/>
          <c:showVal val="1"/>
          <c:showCatName val="0"/>
          <c:showSerName val="0"/>
          <c:showPercent val="0"/>
          <c:showBubbleSize val="0"/>
        </c:dLbls>
        <c:axId val="501786256"/>
        <c:axId val="501790176"/>
      </c:scatterChart>
      <c:valAx>
        <c:axId val="501786256"/>
        <c:scaling>
          <c:orientation val="minMax"/>
          <c:max val="14.2"/>
          <c:min val="7.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01790176"/>
        <c:crosses val="autoZero"/>
        <c:crossBetween val="midCat"/>
      </c:valAx>
      <c:valAx>
        <c:axId val="501790176"/>
        <c:scaling>
          <c:orientation val="minMax"/>
          <c:max val="67"/>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01786256"/>
        <c:crosses val="autoZero"/>
        <c:crossBetween val="midCat"/>
        <c:majorUnit val="7"/>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鳥取県岩美町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実質公債費比率の分子は、対前年度比</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百万円の増となった。</a:t>
          </a:r>
        </a:p>
        <a:p>
          <a:r>
            <a:rPr kumimoji="1" lang="ja-JP" altLang="en-US" sz="1400">
              <a:latin typeface="ＭＳ ゴシック" pitchFamily="49" charset="-128"/>
              <a:ea typeface="ＭＳ ゴシック" pitchFamily="49" charset="-128"/>
            </a:rPr>
            <a:t>　これは、繰出しの対象となる公営企業債の元利償還金が増加したためであり、特に、病院事業において、平成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年度医療機器整備に係る企業債の元金償還が始まったことの影響が大きい。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一般会計債については、過疎対策事業債等の交付税措置率の高いものに置き換わってきているが、引き続き、公債費負担の適正化に努める。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鳥取県岩美町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将来負担比率の分子は、対前年度比</a:t>
          </a:r>
          <a:r>
            <a:rPr kumimoji="1" lang="en-US" altLang="ja-JP" sz="1400">
              <a:latin typeface="ＭＳ ゴシック" pitchFamily="49" charset="-128"/>
              <a:ea typeface="ＭＳ ゴシック" pitchFamily="49" charset="-128"/>
            </a:rPr>
            <a:t>179</a:t>
          </a:r>
          <a:r>
            <a:rPr kumimoji="1" lang="ja-JP" altLang="en-US" sz="1400">
              <a:latin typeface="ＭＳ ゴシック" pitchFamily="49" charset="-128"/>
              <a:ea typeface="ＭＳ ゴシック" pitchFamily="49" charset="-128"/>
            </a:rPr>
            <a:t>百万円の減となっており、減少傾向が続いている。</a:t>
          </a:r>
        </a:p>
        <a:p>
          <a:r>
            <a:rPr kumimoji="1" lang="ja-JP" altLang="en-US" sz="1400">
              <a:latin typeface="ＭＳ ゴシック" pitchFamily="49" charset="-128"/>
              <a:ea typeface="ＭＳ ゴシック" pitchFamily="49" charset="-128"/>
            </a:rPr>
            <a:t>　これは、地方債残高は増加しているものの、公営企業債等繰入見込額（公営企業に対して繰り入れる見込みの額）が減少しており、さらには、基準財政需要額算入見込額（将来、交付税に算入される見込みの額）が増加しているためであ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しかし、規模の大きい普通建設事業が続くため、分子から控除される充当可能基金残高が減少している。公債費の適正管理と同時に、基金残高の維持・確保により、持続可能な財政運営に努める必要がある。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鳥取県岩美町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当初予算編成時において、社会保障関連の給付費の増大や独自施策の実施、老朽化等による施設の補修・改良により一般財源が１億円以上不足しており、その補填財源として「財政調整基金」を取り崩している。また、建設改良事業費については、交付税措置率の低い地方債や非適債事業費の一部に「公共施設建設基金」を充当しているところ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予算編成時の補てん財源について、地方交付税の決定や事業費の精算見込みに伴い、「財政調整基金」へ積み戻している。近年、当該基金が減少を続けていたためである。併せて、「公共施設建設基金」や「福祉・環境整備基金」にも一部積み戻しているものの、特定目的基金の総額としては減少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建設改良費や下水道事業繰出金の財政負担に備え、「公共施設建設基金」及び「福祉・環境整備基金」の残高の維持に努めている。また、災害対応、公債費負担の適正化等を鑑みると、「財政調整基金」の残高も確保していく必要が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公共施設建設基金：小・中学校、病院、ごみ焼却場、社会福祉施設、社会教育施設、情報通信施設その他これらに類する施設の建設費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福祉・環境整備基金：高齢者の福祉増進施設、並びに下排水施設の整備に要する経費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地域福祉基金：高齢者の保健福祉施策に要する経費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人材育成基金：国際交流の推進と岩美町の文化、スポーツ及び産業等の分野において、中核となる人材の育成に要する経費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交通安全対策基金：交通安全対策の普及促進に要する経費</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公共施設建設基金：中央公民館整備事業費に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百万円（対前年度比△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139.3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その他、ケーブルテレビ機器更新事業などの投資的経費に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百万円充当した。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福祉・環境整備基金：集落排水処理事業及び公共下水道事業に係る企業債償還費に対する繰出金に１億円を充当した。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地域福祉基金：高齢者ふれあい食事サービス助成事業に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百万円を充当した。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公共施設建設基金：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近い将来、各小学校や社会体育施設等の老朽化対応が見込まれるため、その整備財源として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億円程度の残高を確保する予定。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福祉・環境整備基金：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集落排水処理事業及び公共下水道事業に対する繰出金の財源として、将来負担見込額の２割程度を目安に残高を維持する予定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予算編成時における独自施策に要する経費等に係る一般財源の不足額を補てんするために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年度決算に伴う歳計剰余金積立てとして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百万円、条例に規定する毎年の積立額と預金利息、交付税の決定等に伴う積戻しとして合わせて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百万円をそれぞれ積み立てたため、残高としては、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大規模災害などの緊急的な財政需要に対応するため、町税収入一年分に相当する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億円程度の残高を目標に積み立てる。なお、標準財政規模比では、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％程度となる。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定期預金による運用益のみを積み立てている。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当面、取り崩す予定はないが、公債費負担の平準化、繰上償還等に対応するため、残高を確保している。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鳥取県岩美町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11,638
11,518
122.32
7,131,543
6,985,864
92,046
4,216,530
7,179,575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12.7
41.3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本町では、平成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３月に策定した公共施設等総合管理計画において、原則として施設の新設はしないという方針を掲げており、老朽化した施設の廃止、集約化、複合化などを進め、人口減少等を見据えて施設の総量を制限することとしている。</a:t>
          </a:r>
        </a:p>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年度における有形固定資産減価償却費率は</a:t>
          </a:r>
          <a:r>
            <a:rPr kumimoji="1" lang="en-US" altLang="ja-JP" sz="1100">
              <a:latin typeface="ＭＳ Ｐゴシック" panose="020B0600070205080204" pitchFamily="50" charset="-128"/>
              <a:ea typeface="ＭＳ Ｐゴシック" panose="020B0600070205080204" pitchFamily="50" charset="-128"/>
            </a:rPr>
            <a:t>62.6</a:t>
          </a:r>
          <a:r>
            <a:rPr kumimoji="1" lang="ja-JP" altLang="en-US" sz="1100">
              <a:latin typeface="ＭＳ Ｐゴシック" panose="020B0600070205080204" pitchFamily="50" charset="-128"/>
              <a:ea typeface="ＭＳ Ｐゴシック" panose="020B0600070205080204" pitchFamily="50" charset="-128"/>
            </a:rPr>
            <a:t>％となっており、当該年度中に大きな更新等はなかったため、前年度から</a:t>
          </a:r>
          <a:r>
            <a:rPr kumimoji="1" lang="en-US" altLang="ja-JP" sz="1100">
              <a:latin typeface="ＭＳ Ｐゴシック" panose="020B0600070205080204" pitchFamily="50" charset="-128"/>
              <a:ea typeface="ＭＳ Ｐゴシック" panose="020B0600070205080204" pitchFamily="50" charset="-128"/>
            </a:rPr>
            <a:t>1.9</a:t>
          </a:r>
          <a:r>
            <a:rPr kumimoji="1" lang="ja-JP" altLang="en-US" sz="1100">
              <a:latin typeface="ＭＳ Ｐゴシック" panose="020B0600070205080204" pitchFamily="50" charset="-128"/>
              <a:ea typeface="ＭＳ Ｐゴシック" panose="020B0600070205080204" pitchFamily="50" charset="-128"/>
            </a:rPr>
            <a:t>ポイント増加した。</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83608</xdr:rowOff>
    </xdr:from>
    <xdr:to>
      <xdr:col>23</xdr:col>
      <xdr:colOff>85090</xdr:colOff>
      <xdr:row>35</xdr:row>
      <xdr:rowOff>51858</xdr:rowOff>
    </xdr:to>
    <xdr:cxnSp macro="">
      <xdr:nvCxnSpPr>
        <xdr:cNvPr id="64" name="直線コネクタ 63"/>
        <xdr:cNvCxnSpPr/>
      </xdr:nvCxnSpPr>
      <xdr:spPr>
        <a:xfrm flipV="1">
          <a:off x="4760595" y="5312833"/>
          <a:ext cx="127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55685</xdr:rowOff>
    </xdr:from>
    <xdr:ext cx="405111" cy="259045"/>
    <xdr:sp macro="" textlink="">
      <xdr:nvSpPr>
        <xdr:cNvPr id="65" name="有形固定資産減価償却率最小値テキスト"/>
        <xdr:cNvSpPr txBox="1"/>
      </xdr:nvSpPr>
      <xdr:spPr>
        <a:xfrm>
          <a:off x="4813300" y="6827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51858</xdr:rowOff>
    </xdr:from>
    <xdr:to>
      <xdr:col>23</xdr:col>
      <xdr:colOff>174625</xdr:colOff>
      <xdr:row>35</xdr:row>
      <xdr:rowOff>51858</xdr:rowOff>
    </xdr:to>
    <xdr:cxnSp macro="">
      <xdr:nvCxnSpPr>
        <xdr:cNvPr id="66" name="直線コネクタ 65"/>
        <xdr:cNvCxnSpPr/>
      </xdr:nvCxnSpPr>
      <xdr:spPr>
        <a:xfrm>
          <a:off x="4673600" y="6824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30285</xdr:rowOff>
    </xdr:from>
    <xdr:ext cx="405111" cy="259045"/>
    <xdr:sp macro="" textlink="">
      <xdr:nvSpPr>
        <xdr:cNvPr id="67" name="有形固定資産減価償却率最大値テキスト"/>
        <xdr:cNvSpPr txBox="1"/>
      </xdr:nvSpPr>
      <xdr:spPr>
        <a:xfrm>
          <a:off x="4813300" y="5088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83608</xdr:rowOff>
    </xdr:from>
    <xdr:to>
      <xdr:col>23</xdr:col>
      <xdr:colOff>174625</xdr:colOff>
      <xdr:row>26</xdr:row>
      <xdr:rowOff>83608</xdr:rowOff>
    </xdr:to>
    <xdr:cxnSp macro="">
      <xdr:nvCxnSpPr>
        <xdr:cNvPr id="68" name="直線コネクタ 67"/>
        <xdr:cNvCxnSpPr/>
      </xdr:nvCxnSpPr>
      <xdr:spPr>
        <a:xfrm>
          <a:off x="4673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95479</xdr:rowOff>
    </xdr:from>
    <xdr:ext cx="405111" cy="259045"/>
    <xdr:sp macro="" textlink="">
      <xdr:nvSpPr>
        <xdr:cNvPr id="69" name="有形固定資産減価償却率平均値テキスト"/>
        <xdr:cNvSpPr txBox="1"/>
      </xdr:nvSpPr>
      <xdr:spPr>
        <a:xfrm>
          <a:off x="4813300" y="60105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117052</xdr:rowOff>
    </xdr:from>
    <xdr:to>
      <xdr:col>23</xdr:col>
      <xdr:colOff>136525</xdr:colOff>
      <xdr:row>31</xdr:row>
      <xdr:rowOff>47202</xdr:rowOff>
    </xdr:to>
    <xdr:sp macro="" textlink="">
      <xdr:nvSpPr>
        <xdr:cNvPr id="70" name="フローチャート: 判断 69"/>
        <xdr:cNvSpPr/>
      </xdr:nvSpPr>
      <xdr:spPr>
        <a:xfrm>
          <a:off x="4711700" y="603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99060</xdr:rowOff>
    </xdr:from>
    <xdr:to>
      <xdr:col>19</xdr:col>
      <xdr:colOff>187325</xdr:colOff>
      <xdr:row>31</xdr:row>
      <xdr:rowOff>29210</xdr:rowOff>
    </xdr:to>
    <xdr:sp macro="" textlink="">
      <xdr:nvSpPr>
        <xdr:cNvPr id="71" name="フローチャート: 判断 70"/>
        <xdr:cNvSpPr/>
      </xdr:nvSpPr>
      <xdr:spPr>
        <a:xfrm>
          <a:off x="40005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32</xdr:row>
      <xdr:rowOff>8043</xdr:rowOff>
    </xdr:from>
    <xdr:to>
      <xdr:col>15</xdr:col>
      <xdr:colOff>187325</xdr:colOff>
      <xdr:row>32</xdr:row>
      <xdr:rowOff>109643</xdr:rowOff>
    </xdr:to>
    <xdr:sp macro="" textlink="">
      <xdr:nvSpPr>
        <xdr:cNvPr id="72" name="フローチャート: 判断 71"/>
        <xdr:cNvSpPr/>
      </xdr:nvSpPr>
      <xdr:spPr>
        <a:xfrm>
          <a:off x="3238500" y="62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46355</xdr:rowOff>
    </xdr:from>
    <xdr:to>
      <xdr:col>11</xdr:col>
      <xdr:colOff>187325</xdr:colOff>
      <xdr:row>31</xdr:row>
      <xdr:rowOff>147955</xdr:rowOff>
    </xdr:to>
    <xdr:sp macro="" textlink="">
      <xdr:nvSpPr>
        <xdr:cNvPr id="73" name="フローチャート: 判断 72"/>
        <xdr:cNvSpPr/>
      </xdr:nvSpPr>
      <xdr:spPr>
        <a:xfrm>
          <a:off x="2476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144568</xdr:rowOff>
    </xdr:from>
    <xdr:to>
      <xdr:col>23</xdr:col>
      <xdr:colOff>136525</xdr:colOff>
      <xdr:row>30</xdr:row>
      <xdr:rowOff>74718</xdr:rowOff>
    </xdr:to>
    <xdr:sp macro="" textlink="">
      <xdr:nvSpPr>
        <xdr:cNvPr id="79" name="楕円 78"/>
        <xdr:cNvSpPr/>
      </xdr:nvSpPr>
      <xdr:spPr>
        <a:xfrm>
          <a:off x="4711700" y="588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167445</xdr:rowOff>
    </xdr:from>
    <xdr:ext cx="405111" cy="259045"/>
    <xdr:sp macro="" textlink="">
      <xdr:nvSpPr>
        <xdr:cNvPr id="80" name="有形固定資産減価償却率該当値テキスト"/>
        <xdr:cNvSpPr txBox="1"/>
      </xdr:nvSpPr>
      <xdr:spPr>
        <a:xfrm>
          <a:off x="4813300" y="5739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41487</xdr:rowOff>
    </xdr:from>
    <xdr:to>
      <xdr:col>19</xdr:col>
      <xdr:colOff>187325</xdr:colOff>
      <xdr:row>30</xdr:row>
      <xdr:rowOff>143087</xdr:rowOff>
    </xdr:to>
    <xdr:sp macro="" textlink="">
      <xdr:nvSpPr>
        <xdr:cNvPr id="81" name="楕円 80"/>
        <xdr:cNvSpPr/>
      </xdr:nvSpPr>
      <xdr:spPr>
        <a:xfrm>
          <a:off x="4000500" y="595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23918</xdr:rowOff>
    </xdr:from>
    <xdr:to>
      <xdr:col>23</xdr:col>
      <xdr:colOff>85725</xdr:colOff>
      <xdr:row>30</xdr:row>
      <xdr:rowOff>92287</xdr:rowOff>
    </xdr:to>
    <xdr:cxnSp macro="">
      <xdr:nvCxnSpPr>
        <xdr:cNvPr id="82" name="直線コネクタ 81"/>
        <xdr:cNvCxnSpPr/>
      </xdr:nvCxnSpPr>
      <xdr:spPr>
        <a:xfrm flipV="1">
          <a:off x="4051300" y="5938943"/>
          <a:ext cx="711200" cy="6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99060</xdr:rowOff>
    </xdr:from>
    <xdr:to>
      <xdr:col>15</xdr:col>
      <xdr:colOff>187325</xdr:colOff>
      <xdr:row>31</xdr:row>
      <xdr:rowOff>29210</xdr:rowOff>
    </xdr:to>
    <xdr:sp macro="" textlink="">
      <xdr:nvSpPr>
        <xdr:cNvPr id="83" name="楕円 82"/>
        <xdr:cNvSpPr/>
      </xdr:nvSpPr>
      <xdr:spPr>
        <a:xfrm>
          <a:off x="3238500" y="601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92287</xdr:rowOff>
    </xdr:from>
    <xdr:to>
      <xdr:col>19</xdr:col>
      <xdr:colOff>136525</xdr:colOff>
      <xdr:row>30</xdr:row>
      <xdr:rowOff>149860</xdr:rowOff>
    </xdr:to>
    <xdr:cxnSp macro="">
      <xdr:nvCxnSpPr>
        <xdr:cNvPr id="84" name="直線コネクタ 83"/>
        <xdr:cNvCxnSpPr/>
      </xdr:nvCxnSpPr>
      <xdr:spPr>
        <a:xfrm flipV="1">
          <a:off x="3289300" y="6007312"/>
          <a:ext cx="762000" cy="5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20337</xdr:rowOff>
    </xdr:from>
    <xdr:ext cx="405111" cy="259045"/>
    <xdr:sp macro="" textlink="">
      <xdr:nvSpPr>
        <xdr:cNvPr id="85" name="n_1aveValue有形固定資産減価償却率"/>
        <xdr:cNvSpPr txBox="1"/>
      </xdr:nvSpPr>
      <xdr:spPr>
        <a:xfrm>
          <a:off x="3836044" y="6106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100770</xdr:rowOff>
    </xdr:from>
    <xdr:ext cx="405111" cy="259045"/>
    <xdr:sp macro="" textlink="">
      <xdr:nvSpPr>
        <xdr:cNvPr id="86" name="n_2aveValue有形固定資産減価償却率"/>
        <xdr:cNvSpPr txBox="1"/>
      </xdr:nvSpPr>
      <xdr:spPr>
        <a:xfrm>
          <a:off x="3086744" y="6358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164482</xdr:rowOff>
    </xdr:from>
    <xdr:ext cx="405111" cy="259045"/>
    <xdr:sp macro="" textlink="">
      <xdr:nvSpPr>
        <xdr:cNvPr id="87" name="n_3aveValue有形固定資産減価償却率"/>
        <xdr:cNvSpPr txBox="1"/>
      </xdr:nvSpPr>
      <xdr:spPr>
        <a:xfrm>
          <a:off x="2324744" y="59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159614</xdr:rowOff>
    </xdr:from>
    <xdr:ext cx="405111" cy="259045"/>
    <xdr:sp macro="" textlink="">
      <xdr:nvSpPr>
        <xdr:cNvPr id="88" name="n_1mainValue有形固定資産減価償却率"/>
        <xdr:cNvSpPr txBox="1"/>
      </xdr:nvSpPr>
      <xdr:spPr>
        <a:xfrm>
          <a:off x="3836044" y="5731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45737</xdr:rowOff>
    </xdr:from>
    <xdr:ext cx="405111" cy="259045"/>
    <xdr:sp macro="" textlink="">
      <xdr:nvSpPr>
        <xdr:cNvPr id="89" name="n_2mainValue有形固定資産減価償却率"/>
        <xdr:cNvSpPr txBox="1"/>
      </xdr:nvSpPr>
      <xdr:spPr>
        <a:xfrm>
          <a:off x="3086744" y="5789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1" name="正方形/長方形 90"/>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2" name="正方形/長方形 91"/>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[ 604.8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前年度から</a:t>
          </a:r>
          <a:r>
            <a:rPr kumimoji="1" lang="en-US" altLang="ja-JP" sz="1100">
              <a:latin typeface="ＭＳ Ｐゴシック" panose="020B0600070205080204" pitchFamily="50" charset="-128"/>
              <a:ea typeface="ＭＳ Ｐゴシック" panose="020B0600070205080204" pitchFamily="50" charset="-128"/>
            </a:rPr>
            <a:t>37.7</a:t>
          </a:r>
          <a:r>
            <a:rPr kumimoji="1" lang="ja-JP" altLang="en-US" sz="1100">
              <a:latin typeface="ＭＳ Ｐゴシック" panose="020B0600070205080204" pitchFamily="50" charset="-128"/>
              <a:ea typeface="ＭＳ Ｐゴシック" panose="020B0600070205080204" pitchFamily="50" charset="-128"/>
            </a:rPr>
            <a:t>ポイント改善したものの、類似団体平均より</a:t>
          </a:r>
          <a:r>
            <a:rPr kumimoji="1" lang="en-US" altLang="ja-JP" sz="1100">
              <a:latin typeface="ＭＳ Ｐゴシック" panose="020B0600070205080204" pitchFamily="50" charset="-128"/>
              <a:ea typeface="ＭＳ Ｐゴシック" panose="020B0600070205080204" pitchFamily="50" charset="-128"/>
            </a:rPr>
            <a:t>144.5</a:t>
          </a:r>
          <a:r>
            <a:rPr kumimoji="1" lang="ja-JP" altLang="en-US" sz="1100">
              <a:latin typeface="ＭＳ Ｐゴシック" panose="020B0600070205080204" pitchFamily="50" charset="-128"/>
              <a:ea typeface="ＭＳ Ｐゴシック" panose="020B0600070205080204" pitchFamily="50" charset="-128"/>
            </a:rPr>
            <a:t>ポイント大きくなっている。</a:t>
          </a:r>
        </a:p>
        <a:p>
          <a:r>
            <a:rPr kumimoji="1" lang="ja-JP" altLang="en-US" sz="1100">
              <a:latin typeface="ＭＳ Ｐゴシック" panose="020B0600070205080204" pitchFamily="50" charset="-128"/>
              <a:ea typeface="ＭＳ Ｐゴシック" panose="020B0600070205080204" pitchFamily="50" charset="-128"/>
            </a:rPr>
            <a:t>　主な要因としては、中央公民館・図書館の更新整備（平成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年度から令和元年度）に伴い、基金残高が減少し地方債残高が増加していることが挙げられる。</a:t>
          </a:r>
        </a:p>
        <a:p>
          <a:r>
            <a:rPr kumimoji="1" lang="ja-JP" altLang="en-US" sz="1100">
              <a:latin typeface="ＭＳ Ｐゴシック" panose="020B0600070205080204" pitchFamily="50" charset="-128"/>
              <a:ea typeface="ＭＳ Ｐゴシック" panose="020B0600070205080204" pitchFamily="50" charset="-128"/>
            </a:rPr>
            <a:t>　また、下水道事業及び病院事業の施設が比較的新しいことから、他団体と比較して企業債残高に対する繰出見込額が高くなっていると考えられる。</a:t>
          </a:r>
        </a:p>
      </xdr:txBody>
    </xdr:sp>
    <xdr:clientData/>
  </xdr:twoCellAnchor>
  <xdr:oneCellAnchor>
    <xdr:from>
      <xdr:col>57</xdr:col>
      <xdr:colOff>111125</xdr:colOff>
      <xdr:row>23</xdr:row>
      <xdr:rowOff>47625</xdr:rowOff>
    </xdr:from>
    <xdr:ext cx="349839" cy="225703"/>
    <xdr:sp macro="" textlink="">
      <xdr:nvSpPr>
        <xdr:cNvPr id="103" name="テキスト ボックス 10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5" name="直線コネクタ 10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6" name="テキスト ボックス 105"/>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7" name="直線コネクタ 10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08" name="テキスト ボックス 107"/>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9" name="直線コネクタ 10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0" name="テキスト ボックス 109"/>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1" name="直線コネクタ 11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2" name="テキスト ボックス 111"/>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3" name="直線コネクタ 11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4" name="テキスト ボックス 113"/>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6" name="テキスト ボックス 115"/>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105149</xdr:rowOff>
    </xdr:from>
    <xdr:to>
      <xdr:col>76</xdr:col>
      <xdr:colOff>21589</xdr:colOff>
      <xdr:row>34</xdr:row>
      <xdr:rowOff>151342</xdr:rowOff>
    </xdr:to>
    <xdr:cxnSp macro="">
      <xdr:nvCxnSpPr>
        <xdr:cNvPr id="118" name="直線コネクタ 117"/>
        <xdr:cNvCxnSpPr/>
      </xdr:nvCxnSpPr>
      <xdr:spPr>
        <a:xfrm flipV="1">
          <a:off x="14793595" y="5505824"/>
          <a:ext cx="1269" cy="1246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9"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0" name="直線コネクタ 119"/>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51826</xdr:rowOff>
    </xdr:from>
    <xdr:ext cx="560923" cy="259045"/>
    <xdr:sp macro="" textlink="">
      <xdr:nvSpPr>
        <xdr:cNvPr id="121" name="債務償還比率最大値テキスト"/>
        <xdr:cNvSpPr txBox="1"/>
      </xdr:nvSpPr>
      <xdr:spPr>
        <a:xfrm>
          <a:off x="14846300" y="528105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105149</xdr:rowOff>
    </xdr:from>
    <xdr:to>
      <xdr:col>76</xdr:col>
      <xdr:colOff>111125</xdr:colOff>
      <xdr:row>27</xdr:row>
      <xdr:rowOff>105149</xdr:rowOff>
    </xdr:to>
    <xdr:cxnSp macro="">
      <xdr:nvCxnSpPr>
        <xdr:cNvPr id="122" name="直線コネクタ 121"/>
        <xdr:cNvCxnSpPr/>
      </xdr:nvCxnSpPr>
      <xdr:spPr>
        <a:xfrm>
          <a:off x="14706600" y="5505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41214</xdr:rowOff>
    </xdr:from>
    <xdr:ext cx="469744" cy="259045"/>
    <xdr:sp macro="" textlink="">
      <xdr:nvSpPr>
        <xdr:cNvPr id="123" name="債務償還比率平均値テキスト"/>
        <xdr:cNvSpPr txBox="1"/>
      </xdr:nvSpPr>
      <xdr:spPr>
        <a:xfrm>
          <a:off x="14846300" y="61276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62787</xdr:rowOff>
    </xdr:from>
    <xdr:to>
      <xdr:col>76</xdr:col>
      <xdr:colOff>73025</xdr:colOff>
      <xdr:row>31</xdr:row>
      <xdr:rowOff>164387</xdr:rowOff>
    </xdr:to>
    <xdr:sp macro="" textlink="">
      <xdr:nvSpPr>
        <xdr:cNvPr id="124" name="フローチャート: 判断 123"/>
        <xdr:cNvSpPr/>
      </xdr:nvSpPr>
      <xdr:spPr>
        <a:xfrm>
          <a:off x="14744700" y="614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72503</xdr:rowOff>
    </xdr:from>
    <xdr:to>
      <xdr:col>72</xdr:col>
      <xdr:colOff>123825</xdr:colOff>
      <xdr:row>32</xdr:row>
      <xdr:rowOff>2653</xdr:rowOff>
    </xdr:to>
    <xdr:sp macro="" textlink="">
      <xdr:nvSpPr>
        <xdr:cNvPr id="125" name="フローチャート: 判断 124"/>
        <xdr:cNvSpPr/>
      </xdr:nvSpPr>
      <xdr:spPr>
        <a:xfrm>
          <a:off x="14033500" y="615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6" name="テキスト ボックス 12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7" name="テキスト ボックス 12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8" name="テキスト ボックス 12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9" name="テキスト ボックス 12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0" name="テキスト ボックス 12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60918</xdr:rowOff>
    </xdr:from>
    <xdr:to>
      <xdr:col>76</xdr:col>
      <xdr:colOff>73025</xdr:colOff>
      <xdr:row>30</xdr:row>
      <xdr:rowOff>162518</xdr:rowOff>
    </xdr:to>
    <xdr:sp macro="" textlink="">
      <xdr:nvSpPr>
        <xdr:cNvPr id="131" name="楕円 130"/>
        <xdr:cNvSpPr/>
      </xdr:nvSpPr>
      <xdr:spPr>
        <a:xfrm>
          <a:off x="14744700" y="597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83795</xdr:rowOff>
    </xdr:from>
    <xdr:ext cx="469744" cy="259045"/>
    <xdr:sp macro="" textlink="">
      <xdr:nvSpPr>
        <xdr:cNvPr id="132" name="債務償還比率該当値テキスト"/>
        <xdr:cNvSpPr txBox="1"/>
      </xdr:nvSpPr>
      <xdr:spPr>
        <a:xfrm>
          <a:off x="14846300" y="582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15699</xdr:rowOff>
    </xdr:from>
    <xdr:to>
      <xdr:col>72</xdr:col>
      <xdr:colOff>123825</xdr:colOff>
      <xdr:row>30</xdr:row>
      <xdr:rowOff>117299</xdr:rowOff>
    </xdr:to>
    <xdr:sp macro="" textlink="">
      <xdr:nvSpPr>
        <xdr:cNvPr id="133" name="楕円 132"/>
        <xdr:cNvSpPr/>
      </xdr:nvSpPr>
      <xdr:spPr>
        <a:xfrm>
          <a:off x="14033500" y="5930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66499</xdr:rowOff>
    </xdr:from>
    <xdr:to>
      <xdr:col>76</xdr:col>
      <xdr:colOff>22225</xdr:colOff>
      <xdr:row>30</xdr:row>
      <xdr:rowOff>111718</xdr:rowOff>
    </xdr:to>
    <xdr:cxnSp macro="">
      <xdr:nvCxnSpPr>
        <xdr:cNvPr id="134" name="直線コネクタ 133"/>
        <xdr:cNvCxnSpPr/>
      </xdr:nvCxnSpPr>
      <xdr:spPr>
        <a:xfrm>
          <a:off x="14084300" y="5981524"/>
          <a:ext cx="711200" cy="45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165230</xdr:rowOff>
    </xdr:from>
    <xdr:ext cx="469744" cy="259045"/>
    <xdr:sp macro="" textlink="">
      <xdr:nvSpPr>
        <xdr:cNvPr id="135" name="n_1aveValue債務償還比率"/>
        <xdr:cNvSpPr txBox="1"/>
      </xdr:nvSpPr>
      <xdr:spPr>
        <a:xfrm>
          <a:off x="13836727" y="6251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133826</xdr:rowOff>
    </xdr:from>
    <xdr:ext cx="469744" cy="259045"/>
    <xdr:sp macro="" textlink="">
      <xdr:nvSpPr>
        <xdr:cNvPr id="136" name="n_1mainValue債務償還比率"/>
        <xdr:cNvSpPr txBox="1"/>
      </xdr:nvSpPr>
      <xdr:spPr>
        <a:xfrm>
          <a:off x="13836727" y="5705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7" name="正方形/長方形 13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8" name="正方形/長方形 13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9" name="テキスト ボックス 13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0" name="テキスト ボックス 13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1" name="テキスト ボックス 14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2" name="テキスト ボックス 14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鳥取県岩美町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11,638
11,518
122.32
7,131,543
6,985,864
92,046
4,216,530
7,179,575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12.7
41.3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89535</xdr:rowOff>
    </xdr:from>
    <xdr:to>
      <xdr:col>24</xdr:col>
      <xdr:colOff>62865</xdr:colOff>
      <xdr:row>40</xdr:row>
      <xdr:rowOff>165735</xdr:rowOff>
    </xdr:to>
    <xdr:cxnSp macro="">
      <xdr:nvCxnSpPr>
        <xdr:cNvPr id="56" name="直線コネクタ 55"/>
        <xdr:cNvCxnSpPr/>
      </xdr:nvCxnSpPr>
      <xdr:spPr>
        <a:xfrm flipV="1">
          <a:off x="4634865" y="5747385"/>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169562</xdr:rowOff>
    </xdr:from>
    <xdr:ext cx="405111" cy="259045"/>
    <xdr:sp macro="" textlink="">
      <xdr:nvSpPr>
        <xdr:cNvPr id="57" name="【道路】&#10;有形固定資産減価償却率最小値テキスト"/>
        <xdr:cNvSpPr txBox="1"/>
      </xdr:nvSpPr>
      <xdr:spPr>
        <a:xfrm>
          <a:off x="4673600" y="702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165735</xdr:rowOff>
    </xdr:from>
    <xdr:to>
      <xdr:col>24</xdr:col>
      <xdr:colOff>152400</xdr:colOff>
      <xdr:row>40</xdr:row>
      <xdr:rowOff>165735</xdr:rowOff>
    </xdr:to>
    <xdr:cxnSp macro="">
      <xdr:nvCxnSpPr>
        <xdr:cNvPr id="58" name="直線コネクタ 57"/>
        <xdr:cNvCxnSpPr/>
      </xdr:nvCxnSpPr>
      <xdr:spPr>
        <a:xfrm>
          <a:off x="4546600" y="7023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36212</xdr:rowOff>
    </xdr:from>
    <xdr:ext cx="405111" cy="259045"/>
    <xdr:sp macro="" textlink="">
      <xdr:nvSpPr>
        <xdr:cNvPr id="59" name="【道路】&#10;有形固定資産減価償却率最大値テキスト"/>
        <xdr:cNvSpPr txBox="1"/>
      </xdr:nvSpPr>
      <xdr:spPr>
        <a:xfrm>
          <a:off x="4673600" y="5522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89535</xdr:rowOff>
    </xdr:from>
    <xdr:to>
      <xdr:col>24</xdr:col>
      <xdr:colOff>152400</xdr:colOff>
      <xdr:row>33</xdr:row>
      <xdr:rowOff>89535</xdr:rowOff>
    </xdr:to>
    <xdr:cxnSp macro="">
      <xdr:nvCxnSpPr>
        <xdr:cNvPr id="60" name="直線コネクタ 59"/>
        <xdr:cNvCxnSpPr/>
      </xdr:nvCxnSpPr>
      <xdr:spPr>
        <a:xfrm>
          <a:off x="4546600" y="5747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55262</xdr:rowOff>
    </xdr:from>
    <xdr:ext cx="405111" cy="259045"/>
    <xdr:sp macro="" textlink="">
      <xdr:nvSpPr>
        <xdr:cNvPr id="61" name="【道路】&#10;有形固定資産減価償却率平均値テキスト"/>
        <xdr:cNvSpPr txBox="1"/>
      </xdr:nvSpPr>
      <xdr:spPr>
        <a:xfrm>
          <a:off x="4673600" y="6398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76835</xdr:rowOff>
    </xdr:from>
    <xdr:to>
      <xdr:col>24</xdr:col>
      <xdr:colOff>114300</xdr:colOff>
      <xdr:row>38</xdr:row>
      <xdr:rowOff>6985</xdr:rowOff>
    </xdr:to>
    <xdr:sp macro="" textlink="">
      <xdr:nvSpPr>
        <xdr:cNvPr id="62" name="フローチャート: 判断 61"/>
        <xdr:cNvSpPr/>
      </xdr:nvSpPr>
      <xdr:spPr>
        <a:xfrm>
          <a:off x="45847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57785</xdr:rowOff>
    </xdr:from>
    <xdr:to>
      <xdr:col>20</xdr:col>
      <xdr:colOff>38100</xdr:colOff>
      <xdr:row>37</xdr:row>
      <xdr:rowOff>159385</xdr:rowOff>
    </xdr:to>
    <xdr:sp macro="" textlink="">
      <xdr:nvSpPr>
        <xdr:cNvPr id="63" name="フローチャート: 判断 62"/>
        <xdr:cNvSpPr/>
      </xdr:nvSpPr>
      <xdr:spPr>
        <a:xfrm>
          <a:off x="3746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84455</xdr:rowOff>
    </xdr:from>
    <xdr:to>
      <xdr:col>15</xdr:col>
      <xdr:colOff>101600</xdr:colOff>
      <xdr:row>38</xdr:row>
      <xdr:rowOff>14605</xdr:rowOff>
    </xdr:to>
    <xdr:sp macro="" textlink="">
      <xdr:nvSpPr>
        <xdr:cNvPr id="64" name="フローチャート: 判断 63"/>
        <xdr:cNvSpPr/>
      </xdr:nvSpPr>
      <xdr:spPr>
        <a:xfrm>
          <a:off x="2857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34925</xdr:rowOff>
    </xdr:from>
    <xdr:to>
      <xdr:col>10</xdr:col>
      <xdr:colOff>165100</xdr:colOff>
      <xdr:row>38</xdr:row>
      <xdr:rowOff>136525</xdr:rowOff>
    </xdr:to>
    <xdr:sp macro="" textlink="">
      <xdr:nvSpPr>
        <xdr:cNvPr id="65" name="フローチャート: 判断 64"/>
        <xdr:cNvSpPr/>
      </xdr:nvSpPr>
      <xdr:spPr>
        <a:xfrm>
          <a:off x="1968500" y="65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8255</xdr:rowOff>
    </xdr:from>
    <xdr:to>
      <xdr:col>24</xdr:col>
      <xdr:colOff>114300</xdr:colOff>
      <xdr:row>37</xdr:row>
      <xdr:rowOff>109855</xdr:rowOff>
    </xdr:to>
    <xdr:sp macro="" textlink="">
      <xdr:nvSpPr>
        <xdr:cNvPr id="71" name="楕円 70"/>
        <xdr:cNvSpPr/>
      </xdr:nvSpPr>
      <xdr:spPr>
        <a:xfrm>
          <a:off x="4584700" y="635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31132</xdr:rowOff>
    </xdr:from>
    <xdr:ext cx="405111" cy="259045"/>
    <xdr:sp macro="" textlink="">
      <xdr:nvSpPr>
        <xdr:cNvPr id="72" name="【道路】&#10;有形固定資産減価償却率該当値テキスト"/>
        <xdr:cNvSpPr txBox="1"/>
      </xdr:nvSpPr>
      <xdr:spPr>
        <a:xfrm>
          <a:off x="4673600"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36830</xdr:rowOff>
    </xdr:from>
    <xdr:to>
      <xdr:col>20</xdr:col>
      <xdr:colOff>38100</xdr:colOff>
      <xdr:row>37</xdr:row>
      <xdr:rowOff>138430</xdr:rowOff>
    </xdr:to>
    <xdr:sp macro="" textlink="">
      <xdr:nvSpPr>
        <xdr:cNvPr id="73" name="楕円 72"/>
        <xdr:cNvSpPr/>
      </xdr:nvSpPr>
      <xdr:spPr>
        <a:xfrm>
          <a:off x="37465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59055</xdr:rowOff>
    </xdr:from>
    <xdr:to>
      <xdr:col>24</xdr:col>
      <xdr:colOff>63500</xdr:colOff>
      <xdr:row>37</xdr:row>
      <xdr:rowOff>87630</xdr:rowOff>
    </xdr:to>
    <xdr:cxnSp macro="">
      <xdr:nvCxnSpPr>
        <xdr:cNvPr id="74" name="直線コネクタ 73"/>
        <xdr:cNvCxnSpPr/>
      </xdr:nvCxnSpPr>
      <xdr:spPr>
        <a:xfrm flipV="1">
          <a:off x="3797300" y="640270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67310</xdr:rowOff>
    </xdr:from>
    <xdr:to>
      <xdr:col>15</xdr:col>
      <xdr:colOff>101600</xdr:colOff>
      <xdr:row>37</xdr:row>
      <xdr:rowOff>168910</xdr:rowOff>
    </xdr:to>
    <xdr:sp macro="" textlink="">
      <xdr:nvSpPr>
        <xdr:cNvPr id="75" name="楕円 74"/>
        <xdr:cNvSpPr/>
      </xdr:nvSpPr>
      <xdr:spPr>
        <a:xfrm>
          <a:off x="2857500" y="641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87630</xdr:rowOff>
    </xdr:from>
    <xdr:to>
      <xdr:col>19</xdr:col>
      <xdr:colOff>177800</xdr:colOff>
      <xdr:row>37</xdr:row>
      <xdr:rowOff>118110</xdr:rowOff>
    </xdr:to>
    <xdr:cxnSp macro="">
      <xdr:nvCxnSpPr>
        <xdr:cNvPr id="76" name="直線コネクタ 75"/>
        <xdr:cNvCxnSpPr/>
      </xdr:nvCxnSpPr>
      <xdr:spPr>
        <a:xfrm flipV="1">
          <a:off x="2908300" y="64312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150512</xdr:rowOff>
    </xdr:from>
    <xdr:ext cx="405111" cy="259045"/>
    <xdr:sp macro="" textlink="">
      <xdr:nvSpPr>
        <xdr:cNvPr id="77" name="n_1aveValue【道路】&#10;有形固定資産減価償却率"/>
        <xdr:cNvSpPr txBox="1"/>
      </xdr:nvSpPr>
      <xdr:spPr>
        <a:xfrm>
          <a:off x="3582044"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5732</xdr:rowOff>
    </xdr:from>
    <xdr:ext cx="405111" cy="259045"/>
    <xdr:sp macro="" textlink="">
      <xdr:nvSpPr>
        <xdr:cNvPr id="78" name="n_2aveValue【道路】&#10;有形固定資産減価償却率"/>
        <xdr:cNvSpPr txBox="1"/>
      </xdr:nvSpPr>
      <xdr:spPr>
        <a:xfrm>
          <a:off x="270574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153052</xdr:rowOff>
    </xdr:from>
    <xdr:ext cx="405111" cy="259045"/>
    <xdr:sp macro="" textlink="">
      <xdr:nvSpPr>
        <xdr:cNvPr id="79" name="n_3aveValue【道路】&#10;有形固定資産減価償却率"/>
        <xdr:cNvSpPr txBox="1"/>
      </xdr:nvSpPr>
      <xdr:spPr>
        <a:xfrm>
          <a:off x="1816744" y="632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154957</xdr:rowOff>
    </xdr:from>
    <xdr:ext cx="405111" cy="259045"/>
    <xdr:sp macro="" textlink="">
      <xdr:nvSpPr>
        <xdr:cNvPr id="80" name="n_1mainValue【道路】&#10;有形固定資産減価償却率"/>
        <xdr:cNvSpPr txBox="1"/>
      </xdr:nvSpPr>
      <xdr:spPr>
        <a:xfrm>
          <a:off x="358204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13987</xdr:rowOff>
    </xdr:from>
    <xdr:ext cx="405111" cy="259045"/>
    <xdr:sp macro="" textlink="">
      <xdr:nvSpPr>
        <xdr:cNvPr id="81" name="n_2mainValue【道路】&#10;有形固定資産減価償却率"/>
        <xdr:cNvSpPr txBox="1"/>
      </xdr:nvSpPr>
      <xdr:spPr>
        <a:xfrm>
          <a:off x="2705744"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2" name="直線コネクタ 9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3" name="テキスト ボックス 9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4" name="直線コネクタ 9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5" name="テキスト ボックス 94"/>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6" name="直線コネクタ 9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7" name="テキスト ボックス 96"/>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8" name="直線コネクタ 9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9" name="テキスト ボックス 98"/>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1" name="テキスト ボックス 100"/>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57021</xdr:rowOff>
    </xdr:from>
    <xdr:to>
      <xdr:col>54</xdr:col>
      <xdr:colOff>189865</xdr:colOff>
      <xdr:row>41</xdr:row>
      <xdr:rowOff>132801</xdr:rowOff>
    </xdr:to>
    <xdr:cxnSp macro="">
      <xdr:nvCxnSpPr>
        <xdr:cNvPr id="103" name="直線コネクタ 102"/>
        <xdr:cNvCxnSpPr/>
      </xdr:nvCxnSpPr>
      <xdr:spPr>
        <a:xfrm flipV="1">
          <a:off x="10476865" y="5714871"/>
          <a:ext cx="0" cy="1447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136628</xdr:rowOff>
    </xdr:from>
    <xdr:ext cx="469744" cy="259045"/>
    <xdr:sp macro="" textlink="">
      <xdr:nvSpPr>
        <xdr:cNvPr id="104" name="【道路】&#10;一人当たり延長最小値テキスト"/>
        <xdr:cNvSpPr txBox="1"/>
      </xdr:nvSpPr>
      <xdr:spPr>
        <a:xfrm>
          <a:off x="10515600" y="7166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132801</xdr:rowOff>
    </xdr:from>
    <xdr:to>
      <xdr:col>55</xdr:col>
      <xdr:colOff>88900</xdr:colOff>
      <xdr:row>41</xdr:row>
      <xdr:rowOff>132801</xdr:rowOff>
    </xdr:to>
    <xdr:cxnSp macro="">
      <xdr:nvCxnSpPr>
        <xdr:cNvPr id="105" name="直線コネクタ 104"/>
        <xdr:cNvCxnSpPr/>
      </xdr:nvCxnSpPr>
      <xdr:spPr>
        <a:xfrm>
          <a:off x="10388600" y="7162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3698</xdr:rowOff>
    </xdr:from>
    <xdr:ext cx="534377" cy="259045"/>
    <xdr:sp macro="" textlink="">
      <xdr:nvSpPr>
        <xdr:cNvPr id="106" name="【道路】&#10;一人当たり延長最大値テキスト"/>
        <xdr:cNvSpPr txBox="1"/>
      </xdr:nvSpPr>
      <xdr:spPr>
        <a:xfrm>
          <a:off x="10515600" y="5490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57021</xdr:rowOff>
    </xdr:from>
    <xdr:to>
      <xdr:col>55</xdr:col>
      <xdr:colOff>88900</xdr:colOff>
      <xdr:row>33</xdr:row>
      <xdr:rowOff>57021</xdr:rowOff>
    </xdr:to>
    <xdr:cxnSp macro="">
      <xdr:nvCxnSpPr>
        <xdr:cNvPr id="107" name="直線コネクタ 106"/>
        <xdr:cNvCxnSpPr/>
      </xdr:nvCxnSpPr>
      <xdr:spPr>
        <a:xfrm>
          <a:off x="10388600" y="571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126242</xdr:rowOff>
    </xdr:from>
    <xdr:ext cx="534377" cy="259045"/>
    <xdr:sp macro="" textlink="">
      <xdr:nvSpPr>
        <xdr:cNvPr id="108" name="【道路】&#10;一人当たり延長平均値テキスト"/>
        <xdr:cNvSpPr txBox="1"/>
      </xdr:nvSpPr>
      <xdr:spPr>
        <a:xfrm>
          <a:off x="10515600" y="6641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147815</xdr:rowOff>
    </xdr:from>
    <xdr:to>
      <xdr:col>55</xdr:col>
      <xdr:colOff>50800</xdr:colOff>
      <xdr:row>39</xdr:row>
      <xdr:rowOff>77965</xdr:rowOff>
    </xdr:to>
    <xdr:sp macro="" textlink="">
      <xdr:nvSpPr>
        <xdr:cNvPr id="109" name="フローチャート: 判断 108"/>
        <xdr:cNvSpPr/>
      </xdr:nvSpPr>
      <xdr:spPr>
        <a:xfrm>
          <a:off x="10426700" y="666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146169</xdr:rowOff>
    </xdr:from>
    <xdr:to>
      <xdr:col>50</xdr:col>
      <xdr:colOff>165100</xdr:colOff>
      <xdr:row>39</xdr:row>
      <xdr:rowOff>76319</xdr:rowOff>
    </xdr:to>
    <xdr:sp macro="" textlink="">
      <xdr:nvSpPr>
        <xdr:cNvPr id="110" name="フローチャート: 判断 109"/>
        <xdr:cNvSpPr/>
      </xdr:nvSpPr>
      <xdr:spPr>
        <a:xfrm>
          <a:off x="9588500" y="6661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6197</xdr:rowOff>
    </xdr:from>
    <xdr:to>
      <xdr:col>46</xdr:col>
      <xdr:colOff>38100</xdr:colOff>
      <xdr:row>39</xdr:row>
      <xdr:rowOff>107797</xdr:rowOff>
    </xdr:to>
    <xdr:sp macro="" textlink="">
      <xdr:nvSpPr>
        <xdr:cNvPr id="111" name="フローチャート: 判断 110"/>
        <xdr:cNvSpPr/>
      </xdr:nvSpPr>
      <xdr:spPr>
        <a:xfrm>
          <a:off x="8699500" y="6692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13764</xdr:rowOff>
    </xdr:from>
    <xdr:to>
      <xdr:col>41</xdr:col>
      <xdr:colOff>101600</xdr:colOff>
      <xdr:row>38</xdr:row>
      <xdr:rowOff>115364</xdr:rowOff>
    </xdr:to>
    <xdr:sp macro="" textlink="">
      <xdr:nvSpPr>
        <xdr:cNvPr id="112" name="フローチャート: 判断 111"/>
        <xdr:cNvSpPr/>
      </xdr:nvSpPr>
      <xdr:spPr>
        <a:xfrm>
          <a:off x="7810500" y="652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45357</xdr:rowOff>
    </xdr:from>
    <xdr:to>
      <xdr:col>55</xdr:col>
      <xdr:colOff>50800</xdr:colOff>
      <xdr:row>38</xdr:row>
      <xdr:rowOff>146957</xdr:rowOff>
    </xdr:to>
    <xdr:sp macro="" textlink="">
      <xdr:nvSpPr>
        <xdr:cNvPr id="118" name="楕円 117"/>
        <xdr:cNvSpPr/>
      </xdr:nvSpPr>
      <xdr:spPr>
        <a:xfrm>
          <a:off x="10426700" y="656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68234</xdr:rowOff>
    </xdr:from>
    <xdr:ext cx="534377" cy="259045"/>
    <xdr:sp macro="" textlink="">
      <xdr:nvSpPr>
        <xdr:cNvPr id="119" name="【道路】&#10;一人当たり延長該当値テキスト"/>
        <xdr:cNvSpPr txBox="1"/>
      </xdr:nvSpPr>
      <xdr:spPr>
        <a:xfrm>
          <a:off x="10515600" y="641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52832</xdr:rowOff>
    </xdr:from>
    <xdr:to>
      <xdr:col>50</xdr:col>
      <xdr:colOff>165100</xdr:colOff>
      <xdr:row>38</xdr:row>
      <xdr:rowOff>154432</xdr:rowOff>
    </xdr:to>
    <xdr:sp macro="" textlink="">
      <xdr:nvSpPr>
        <xdr:cNvPr id="120" name="楕円 119"/>
        <xdr:cNvSpPr/>
      </xdr:nvSpPr>
      <xdr:spPr>
        <a:xfrm>
          <a:off x="9588500" y="656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96157</xdr:rowOff>
    </xdr:from>
    <xdr:to>
      <xdr:col>55</xdr:col>
      <xdr:colOff>0</xdr:colOff>
      <xdr:row>38</xdr:row>
      <xdr:rowOff>103632</xdr:rowOff>
    </xdr:to>
    <xdr:cxnSp macro="">
      <xdr:nvCxnSpPr>
        <xdr:cNvPr id="121" name="直線コネクタ 120"/>
        <xdr:cNvCxnSpPr/>
      </xdr:nvCxnSpPr>
      <xdr:spPr>
        <a:xfrm flipV="1">
          <a:off x="9639300" y="6611257"/>
          <a:ext cx="838200" cy="7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164298</xdr:rowOff>
    </xdr:from>
    <xdr:to>
      <xdr:col>46</xdr:col>
      <xdr:colOff>38100</xdr:colOff>
      <xdr:row>39</xdr:row>
      <xdr:rowOff>94448</xdr:rowOff>
    </xdr:to>
    <xdr:sp macro="" textlink="">
      <xdr:nvSpPr>
        <xdr:cNvPr id="122" name="楕円 121"/>
        <xdr:cNvSpPr/>
      </xdr:nvSpPr>
      <xdr:spPr>
        <a:xfrm>
          <a:off x="8699500" y="6679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103632</xdr:rowOff>
    </xdr:from>
    <xdr:to>
      <xdr:col>50</xdr:col>
      <xdr:colOff>114300</xdr:colOff>
      <xdr:row>39</xdr:row>
      <xdr:rowOff>43648</xdr:rowOff>
    </xdr:to>
    <xdr:cxnSp macro="">
      <xdr:nvCxnSpPr>
        <xdr:cNvPr id="123" name="直線コネクタ 122"/>
        <xdr:cNvCxnSpPr/>
      </xdr:nvCxnSpPr>
      <xdr:spPr>
        <a:xfrm flipV="1">
          <a:off x="8750300" y="6618732"/>
          <a:ext cx="889000" cy="111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67446</xdr:rowOff>
    </xdr:from>
    <xdr:ext cx="534377" cy="259045"/>
    <xdr:sp macro="" textlink="">
      <xdr:nvSpPr>
        <xdr:cNvPr id="124" name="n_1aveValue【道路】&#10;一人当たり延長"/>
        <xdr:cNvSpPr txBox="1"/>
      </xdr:nvSpPr>
      <xdr:spPr>
        <a:xfrm>
          <a:off x="9359411" y="6753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98924</xdr:rowOff>
    </xdr:from>
    <xdr:ext cx="534377" cy="259045"/>
    <xdr:sp macro="" textlink="">
      <xdr:nvSpPr>
        <xdr:cNvPr id="125" name="n_2aveValue【道路】&#10;一人当たり延長"/>
        <xdr:cNvSpPr txBox="1"/>
      </xdr:nvSpPr>
      <xdr:spPr>
        <a:xfrm>
          <a:off x="8483111" y="6785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131891</xdr:rowOff>
    </xdr:from>
    <xdr:ext cx="534377" cy="259045"/>
    <xdr:sp macro="" textlink="">
      <xdr:nvSpPr>
        <xdr:cNvPr id="126" name="n_3aveValue【道路】&#10;一人当たり延長"/>
        <xdr:cNvSpPr txBox="1"/>
      </xdr:nvSpPr>
      <xdr:spPr>
        <a:xfrm>
          <a:off x="7594111" y="6304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170959</xdr:rowOff>
    </xdr:from>
    <xdr:ext cx="534377" cy="259045"/>
    <xdr:sp macro="" textlink="">
      <xdr:nvSpPr>
        <xdr:cNvPr id="127" name="n_1mainValue【道路】&#10;一人当たり延長"/>
        <xdr:cNvSpPr txBox="1"/>
      </xdr:nvSpPr>
      <xdr:spPr>
        <a:xfrm>
          <a:off x="9359411" y="6343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110974</xdr:rowOff>
    </xdr:from>
    <xdr:ext cx="534377" cy="259045"/>
    <xdr:sp macro="" textlink="">
      <xdr:nvSpPr>
        <xdr:cNvPr id="128" name="n_2mainValue【道路】&#10;一人当たり延長"/>
        <xdr:cNvSpPr txBox="1"/>
      </xdr:nvSpPr>
      <xdr:spPr>
        <a:xfrm>
          <a:off x="8483111" y="645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37" name="正方形/長方形 13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38" name="正方形/長方形 13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39" name="正方形/長方形 13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40" name="正方形/長方形 13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41" name="正方形/長方形 14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42" name="正方形/長方形 14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43" name="正方形/長方形 14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44" name="正方形/長方形 143"/>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45" name="正方形/長方形 14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6" name="正方形/長方形 14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7" name="正方形/長方形 14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8" name="正方形/長方形 14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9" name="正方形/長方形 14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0" name="正方形/長方形 14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1" name="正方形/長方形 15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2" name="正方形/長方形 15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3" name="テキスト ボックス 15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4" name="直線コネクタ 15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55" name="テキスト ボックス 154"/>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56" name="直線コネクタ 15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57" name="テキスト ボックス 156"/>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58" name="直線コネクタ 15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59" name="テキスト ボックス 15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60" name="直線コネクタ 15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61" name="テキスト ボックス 16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62" name="直線コネクタ 16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63" name="テキスト ボックス 16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64" name="直線コネクタ 16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65" name="テキスト ボックス 164"/>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6" name="直線コネクタ 16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67" name="テキスト ボックス 16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87</xdr:row>
      <xdr:rowOff>19050</xdr:rowOff>
    </xdr:to>
    <xdr:cxnSp macro="">
      <xdr:nvCxnSpPr>
        <xdr:cNvPr id="169" name="直線コネクタ 168"/>
        <xdr:cNvCxnSpPr/>
      </xdr:nvCxnSpPr>
      <xdr:spPr>
        <a:xfrm flipV="1">
          <a:off x="4634865" y="133350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22877</xdr:rowOff>
    </xdr:from>
    <xdr:ext cx="405111" cy="259045"/>
    <xdr:sp macro="" textlink="">
      <xdr:nvSpPr>
        <xdr:cNvPr id="170" name="【公営住宅】&#10;有形固定資産減価償却率最小値テキスト"/>
        <xdr:cNvSpPr txBox="1"/>
      </xdr:nvSpPr>
      <xdr:spPr>
        <a:xfrm>
          <a:off x="4673600" y="1493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19050</xdr:rowOff>
    </xdr:from>
    <xdr:to>
      <xdr:col>24</xdr:col>
      <xdr:colOff>152400</xdr:colOff>
      <xdr:row>87</xdr:row>
      <xdr:rowOff>19050</xdr:rowOff>
    </xdr:to>
    <xdr:cxnSp macro="">
      <xdr:nvCxnSpPr>
        <xdr:cNvPr id="171" name="直線コネクタ 170"/>
        <xdr:cNvCxnSpPr/>
      </xdr:nvCxnSpPr>
      <xdr:spPr>
        <a:xfrm>
          <a:off x="4546600" y="1493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172"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173" name="直線コネクタ 172"/>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62882</xdr:rowOff>
    </xdr:from>
    <xdr:ext cx="405111" cy="259045"/>
    <xdr:sp macro="" textlink="">
      <xdr:nvSpPr>
        <xdr:cNvPr id="174" name="【公営住宅】&#10;有形固定資産減価償却率平均値テキスト"/>
        <xdr:cNvSpPr txBox="1"/>
      </xdr:nvSpPr>
      <xdr:spPr>
        <a:xfrm>
          <a:off x="4673600" y="139503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84455</xdr:rowOff>
    </xdr:from>
    <xdr:to>
      <xdr:col>24</xdr:col>
      <xdr:colOff>114300</xdr:colOff>
      <xdr:row>82</xdr:row>
      <xdr:rowOff>14605</xdr:rowOff>
    </xdr:to>
    <xdr:sp macro="" textlink="">
      <xdr:nvSpPr>
        <xdr:cNvPr id="175" name="フローチャート: 判断 174"/>
        <xdr:cNvSpPr/>
      </xdr:nvSpPr>
      <xdr:spPr>
        <a:xfrm>
          <a:off x="45847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97789</xdr:rowOff>
    </xdr:from>
    <xdr:to>
      <xdr:col>20</xdr:col>
      <xdr:colOff>38100</xdr:colOff>
      <xdr:row>82</xdr:row>
      <xdr:rowOff>27939</xdr:rowOff>
    </xdr:to>
    <xdr:sp macro="" textlink="">
      <xdr:nvSpPr>
        <xdr:cNvPr id="176" name="フローチャート: 判断 175"/>
        <xdr:cNvSpPr/>
      </xdr:nvSpPr>
      <xdr:spPr>
        <a:xfrm>
          <a:off x="37465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101600</xdr:rowOff>
    </xdr:from>
    <xdr:to>
      <xdr:col>15</xdr:col>
      <xdr:colOff>101600</xdr:colOff>
      <xdr:row>82</xdr:row>
      <xdr:rowOff>31750</xdr:rowOff>
    </xdr:to>
    <xdr:sp macro="" textlink="">
      <xdr:nvSpPr>
        <xdr:cNvPr id="177" name="フローチャート: 判断 176"/>
        <xdr:cNvSpPr/>
      </xdr:nvSpPr>
      <xdr:spPr>
        <a:xfrm>
          <a:off x="2857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168275</xdr:rowOff>
    </xdr:from>
    <xdr:to>
      <xdr:col>10</xdr:col>
      <xdr:colOff>165100</xdr:colOff>
      <xdr:row>82</xdr:row>
      <xdr:rowOff>98425</xdr:rowOff>
    </xdr:to>
    <xdr:sp macro="" textlink="">
      <xdr:nvSpPr>
        <xdr:cNvPr id="178" name="フローチャート: 判断 177"/>
        <xdr:cNvSpPr/>
      </xdr:nvSpPr>
      <xdr:spPr>
        <a:xfrm>
          <a:off x="1968500" y="1405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79" name="テキスト ボックス 17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80" name="テキスト ボックス 17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81" name="テキスト ボックス 18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82" name="テキスト ボックス 18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83" name="テキスト ボックス 18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93980</xdr:rowOff>
    </xdr:from>
    <xdr:to>
      <xdr:col>24</xdr:col>
      <xdr:colOff>114300</xdr:colOff>
      <xdr:row>81</xdr:row>
      <xdr:rowOff>24130</xdr:rowOff>
    </xdr:to>
    <xdr:sp macro="" textlink="">
      <xdr:nvSpPr>
        <xdr:cNvPr id="184" name="楕円 183"/>
        <xdr:cNvSpPr/>
      </xdr:nvSpPr>
      <xdr:spPr>
        <a:xfrm>
          <a:off x="4584700" y="1380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116857</xdr:rowOff>
    </xdr:from>
    <xdr:ext cx="405111" cy="259045"/>
    <xdr:sp macro="" textlink="">
      <xdr:nvSpPr>
        <xdr:cNvPr id="185" name="【公営住宅】&#10;有形固定資産減価償却率該当値テキスト"/>
        <xdr:cNvSpPr txBox="1"/>
      </xdr:nvSpPr>
      <xdr:spPr>
        <a:xfrm>
          <a:off x="4673600"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130175</xdr:rowOff>
    </xdr:from>
    <xdr:to>
      <xdr:col>20</xdr:col>
      <xdr:colOff>38100</xdr:colOff>
      <xdr:row>81</xdr:row>
      <xdr:rowOff>60325</xdr:rowOff>
    </xdr:to>
    <xdr:sp macro="" textlink="">
      <xdr:nvSpPr>
        <xdr:cNvPr id="186" name="楕円 185"/>
        <xdr:cNvSpPr/>
      </xdr:nvSpPr>
      <xdr:spPr>
        <a:xfrm>
          <a:off x="3746500" y="1384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144780</xdr:rowOff>
    </xdr:from>
    <xdr:to>
      <xdr:col>24</xdr:col>
      <xdr:colOff>63500</xdr:colOff>
      <xdr:row>81</xdr:row>
      <xdr:rowOff>9525</xdr:rowOff>
    </xdr:to>
    <xdr:cxnSp macro="">
      <xdr:nvCxnSpPr>
        <xdr:cNvPr id="187" name="直線コネクタ 186"/>
        <xdr:cNvCxnSpPr/>
      </xdr:nvCxnSpPr>
      <xdr:spPr>
        <a:xfrm flipV="1">
          <a:off x="3797300" y="1386078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21589</xdr:rowOff>
    </xdr:from>
    <xdr:to>
      <xdr:col>15</xdr:col>
      <xdr:colOff>101600</xdr:colOff>
      <xdr:row>81</xdr:row>
      <xdr:rowOff>123189</xdr:rowOff>
    </xdr:to>
    <xdr:sp macro="" textlink="">
      <xdr:nvSpPr>
        <xdr:cNvPr id="188" name="楕円 187"/>
        <xdr:cNvSpPr/>
      </xdr:nvSpPr>
      <xdr:spPr>
        <a:xfrm>
          <a:off x="2857500" y="1390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9525</xdr:rowOff>
    </xdr:from>
    <xdr:to>
      <xdr:col>19</xdr:col>
      <xdr:colOff>177800</xdr:colOff>
      <xdr:row>81</xdr:row>
      <xdr:rowOff>72389</xdr:rowOff>
    </xdr:to>
    <xdr:cxnSp macro="">
      <xdr:nvCxnSpPr>
        <xdr:cNvPr id="189" name="直線コネクタ 188"/>
        <xdr:cNvCxnSpPr/>
      </xdr:nvCxnSpPr>
      <xdr:spPr>
        <a:xfrm flipV="1">
          <a:off x="2908300" y="13896975"/>
          <a:ext cx="8890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19066</xdr:rowOff>
    </xdr:from>
    <xdr:ext cx="405111" cy="259045"/>
    <xdr:sp macro="" textlink="">
      <xdr:nvSpPr>
        <xdr:cNvPr id="190" name="n_1aveValue【公営住宅】&#10;有形固定資産減価償却率"/>
        <xdr:cNvSpPr txBox="1"/>
      </xdr:nvSpPr>
      <xdr:spPr>
        <a:xfrm>
          <a:off x="3582044" y="14077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22877</xdr:rowOff>
    </xdr:from>
    <xdr:ext cx="405111" cy="259045"/>
    <xdr:sp macro="" textlink="">
      <xdr:nvSpPr>
        <xdr:cNvPr id="191" name="n_2aveValue【公営住宅】&#10;有形固定資産減価償却率"/>
        <xdr:cNvSpPr txBox="1"/>
      </xdr:nvSpPr>
      <xdr:spPr>
        <a:xfrm>
          <a:off x="2705744" y="1408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114952</xdr:rowOff>
    </xdr:from>
    <xdr:ext cx="405111" cy="259045"/>
    <xdr:sp macro="" textlink="">
      <xdr:nvSpPr>
        <xdr:cNvPr id="192" name="n_3aveValue【公営住宅】&#10;有形固定資産減価償却率"/>
        <xdr:cNvSpPr txBox="1"/>
      </xdr:nvSpPr>
      <xdr:spPr>
        <a:xfrm>
          <a:off x="1816744" y="1383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76852</xdr:rowOff>
    </xdr:from>
    <xdr:ext cx="405111" cy="259045"/>
    <xdr:sp macro="" textlink="">
      <xdr:nvSpPr>
        <xdr:cNvPr id="193" name="n_1mainValue【公営住宅】&#10;有形固定資産減価償却率"/>
        <xdr:cNvSpPr txBox="1"/>
      </xdr:nvSpPr>
      <xdr:spPr>
        <a:xfrm>
          <a:off x="3582044" y="1362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139716</xdr:rowOff>
    </xdr:from>
    <xdr:ext cx="405111" cy="259045"/>
    <xdr:sp macro="" textlink="">
      <xdr:nvSpPr>
        <xdr:cNvPr id="194" name="n_2mainValue【公営住宅】&#10;有形固定資産減価償却率"/>
        <xdr:cNvSpPr txBox="1"/>
      </xdr:nvSpPr>
      <xdr:spPr>
        <a:xfrm>
          <a:off x="2705744" y="1368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95" name="正方形/長方形 19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96" name="正方形/長方形 19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97" name="正方形/長方形 19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98" name="正方形/長方形 19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99" name="正方形/長方形 19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00" name="正方形/長方形 19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01" name="正方形/長方形 20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02" name="正方形/長方形 20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03" name="テキスト ボックス 20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04" name="直線コネクタ 20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05" name="直線コネクタ 20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06" name="テキスト ボックス 20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07" name="直線コネクタ 20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08" name="テキスト ボックス 20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09" name="直線コネクタ 20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10" name="テキスト ボックス 20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11" name="直線コネクタ 21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12" name="テキスト ボックス 21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13" name="直線コネクタ 21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14" name="テキスト ボックス 21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15" name="直線コネクタ 21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16" name="テキスト ボックス 21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1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54102</xdr:rowOff>
    </xdr:from>
    <xdr:to>
      <xdr:col>54</xdr:col>
      <xdr:colOff>189865</xdr:colOff>
      <xdr:row>86</xdr:row>
      <xdr:rowOff>111633</xdr:rowOff>
    </xdr:to>
    <xdr:cxnSp macro="">
      <xdr:nvCxnSpPr>
        <xdr:cNvPr id="218" name="直線コネクタ 217"/>
        <xdr:cNvCxnSpPr/>
      </xdr:nvCxnSpPr>
      <xdr:spPr>
        <a:xfrm flipV="1">
          <a:off x="10476865" y="13427202"/>
          <a:ext cx="0" cy="1429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115460</xdr:rowOff>
    </xdr:from>
    <xdr:ext cx="469744" cy="259045"/>
    <xdr:sp macro="" textlink="">
      <xdr:nvSpPr>
        <xdr:cNvPr id="219" name="【公営住宅】&#10;一人当たり面積最小値テキスト"/>
        <xdr:cNvSpPr txBox="1"/>
      </xdr:nvSpPr>
      <xdr:spPr>
        <a:xfrm>
          <a:off x="10515600" y="14860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111633</xdr:rowOff>
    </xdr:from>
    <xdr:to>
      <xdr:col>55</xdr:col>
      <xdr:colOff>88900</xdr:colOff>
      <xdr:row>86</xdr:row>
      <xdr:rowOff>111633</xdr:rowOff>
    </xdr:to>
    <xdr:cxnSp macro="">
      <xdr:nvCxnSpPr>
        <xdr:cNvPr id="220" name="直線コネクタ 219"/>
        <xdr:cNvCxnSpPr/>
      </xdr:nvCxnSpPr>
      <xdr:spPr>
        <a:xfrm>
          <a:off x="10388600" y="14856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779</xdr:rowOff>
    </xdr:from>
    <xdr:ext cx="469744" cy="259045"/>
    <xdr:sp macro="" textlink="">
      <xdr:nvSpPr>
        <xdr:cNvPr id="221" name="【公営住宅】&#10;一人当たり面積最大値テキスト"/>
        <xdr:cNvSpPr txBox="1"/>
      </xdr:nvSpPr>
      <xdr:spPr>
        <a:xfrm>
          <a:off x="10515600" y="13202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54102</xdr:rowOff>
    </xdr:from>
    <xdr:to>
      <xdr:col>55</xdr:col>
      <xdr:colOff>88900</xdr:colOff>
      <xdr:row>78</xdr:row>
      <xdr:rowOff>54102</xdr:rowOff>
    </xdr:to>
    <xdr:cxnSp macro="">
      <xdr:nvCxnSpPr>
        <xdr:cNvPr id="222" name="直線コネクタ 221"/>
        <xdr:cNvCxnSpPr/>
      </xdr:nvCxnSpPr>
      <xdr:spPr>
        <a:xfrm>
          <a:off x="10388600" y="1342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120414</xdr:rowOff>
    </xdr:from>
    <xdr:ext cx="469744" cy="259045"/>
    <xdr:sp macro="" textlink="">
      <xdr:nvSpPr>
        <xdr:cNvPr id="223" name="【公営住宅】&#10;一人当たり面積平均値テキスト"/>
        <xdr:cNvSpPr txBox="1"/>
      </xdr:nvSpPr>
      <xdr:spPr>
        <a:xfrm>
          <a:off x="10515600" y="143507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141987</xdr:rowOff>
    </xdr:from>
    <xdr:to>
      <xdr:col>55</xdr:col>
      <xdr:colOff>50800</xdr:colOff>
      <xdr:row>84</xdr:row>
      <xdr:rowOff>72137</xdr:rowOff>
    </xdr:to>
    <xdr:sp macro="" textlink="">
      <xdr:nvSpPr>
        <xdr:cNvPr id="224" name="フローチャート: 判断 223"/>
        <xdr:cNvSpPr/>
      </xdr:nvSpPr>
      <xdr:spPr>
        <a:xfrm>
          <a:off x="10426700" y="1437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103887</xdr:rowOff>
    </xdr:from>
    <xdr:to>
      <xdr:col>50</xdr:col>
      <xdr:colOff>165100</xdr:colOff>
      <xdr:row>84</xdr:row>
      <xdr:rowOff>34037</xdr:rowOff>
    </xdr:to>
    <xdr:sp macro="" textlink="">
      <xdr:nvSpPr>
        <xdr:cNvPr id="225" name="フローチャート: 判断 224"/>
        <xdr:cNvSpPr/>
      </xdr:nvSpPr>
      <xdr:spPr>
        <a:xfrm>
          <a:off x="9588500" y="1433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68835</xdr:rowOff>
    </xdr:from>
    <xdr:to>
      <xdr:col>46</xdr:col>
      <xdr:colOff>38100</xdr:colOff>
      <xdr:row>83</xdr:row>
      <xdr:rowOff>170435</xdr:rowOff>
    </xdr:to>
    <xdr:sp macro="" textlink="">
      <xdr:nvSpPr>
        <xdr:cNvPr id="226" name="フローチャート: 判断 225"/>
        <xdr:cNvSpPr/>
      </xdr:nvSpPr>
      <xdr:spPr>
        <a:xfrm>
          <a:off x="8699500" y="1429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135510</xdr:rowOff>
    </xdr:from>
    <xdr:to>
      <xdr:col>41</xdr:col>
      <xdr:colOff>101600</xdr:colOff>
      <xdr:row>85</xdr:row>
      <xdr:rowOff>65660</xdr:rowOff>
    </xdr:to>
    <xdr:sp macro="" textlink="">
      <xdr:nvSpPr>
        <xdr:cNvPr id="227" name="フローチャート: 判断 226"/>
        <xdr:cNvSpPr/>
      </xdr:nvSpPr>
      <xdr:spPr>
        <a:xfrm>
          <a:off x="7810500" y="1453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28" name="テキスト ボックス 22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29" name="テキスト ボックス 22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30" name="テキスト ボックス 22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31" name="テキスト ボックス 23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32" name="テキスト ボックス 23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66548</xdr:rowOff>
    </xdr:from>
    <xdr:to>
      <xdr:col>55</xdr:col>
      <xdr:colOff>50800</xdr:colOff>
      <xdr:row>83</xdr:row>
      <xdr:rowOff>168148</xdr:rowOff>
    </xdr:to>
    <xdr:sp macro="" textlink="">
      <xdr:nvSpPr>
        <xdr:cNvPr id="233" name="楕円 232"/>
        <xdr:cNvSpPr/>
      </xdr:nvSpPr>
      <xdr:spPr>
        <a:xfrm>
          <a:off x="10426700" y="14296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89425</xdr:rowOff>
    </xdr:from>
    <xdr:ext cx="469744" cy="259045"/>
    <xdr:sp macro="" textlink="">
      <xdr:nvSpPr>
        <xdr:cNvPr id="234" name="【公営住宅】&#10;一人当たり面積該当値テキスト"/>
        <xdr:cNvSpPr txBox="1"/>
      </xdr:nvSpPr>
      <xdr:spPr>
        <a:xfrm>
          <a:off x="10515600" y="14148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92075</xdr:rowOff>
    </xdr:from>
    <xdr:to>
      <xdr:col>50</xdr:col>
      <xdr:colOff>165100</xdr:colOff>
      <xdr:row>84</xdr:row>
      <xdr:rowOff>22225</xdr:rowOff>
    </xdr:to>
    <xdr:sp macro="" textlink="">
      <xdr:nvSpPr>
        <xdr:cNvPr id="235" name="楕円 234"/>
        <xdr:cNvSpPr/>
      </xdr:nvSpPr>
      <xdr:spPr>
        <a:xfrm>
          <a:off x="9588500" y="1432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117348</xdr:rowOff>
    </xdr:from>
    <xdr:to>
      <xdr:col>55</xdr:col>
      <xdr:colOff>0</xdr:colOff>
      <xdr:row>83</xdr:row>
      <xdr:rowOff>142875</xdr:rowOff>
    </xdr:to>
    <xdr:cxnSp macro="">
      <xdr:nvCxnSpPr>
        <xdr:cNvPr id="236" name="直線コネクタ 235"/>
        <xdr:cNvCxnSpPr/>
      </xdr:nvCxnSpPr>
      <xdr:spPr>
        <a:xfrm flipV="1">
          <a:off x="9639300" y="14347698"/>
          <a:ext cx="838200" cy="2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94742</xdr:rowOff>
    </xdr:from>
    <xdr:to>
      <xdr:col>46</xdr:col>
      <xdr:colOff>38100</xdr:colOff>
      <xdr:row>84</xdr:row>
      <xdr:rowOff>24892</xdr:rowOff>
    </xdr:to>
    <xdr:sp macro="" textlink="">
      <xdr:nvSpPr>
        <xdr:cNvPr id="237" name="楕円 236"/>
        <xdr:cNvSpPr/>
      </xdr:nvSpPr>
      <xdr:spPr>
        <a:xfrm>
          <a:off x="8699500" y="1432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142875</xdr:rowOff>
    </xdr:from>
    <xdr:to>
      <xdr:col>50</xdr:col>
      <xdr:colOff>114300</xdr:colOff>
      <xdr:row>83</xdr:row>
      <xdr:rowOff>145542</xdr:rowOff>
    </xdr:to>
    <xdr:cxnSp macro="">
      <xdr:nvCxnSpPr>
        <xdr:cNvPr id="238" name="直線コネクタ 237"/>
        <xdr:cNvCxnSpPr/>
      </xdr:nvCxnSpPr>
      <xdr:spPr>
        <a:xfrm flipV="1">
          <a:off x="8750300" y="14373225"/>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25164</xdr:rowOff>
    </xdr:from>
    <xdr:ext cx="469744" cy="259045"/>
    <xdr:sp macro="" textlink="">
      <xdr:nvSpPr>
        <xdr:cNvPr id="239" name="n_1aveValue【公営住宅】&#10;一人当たり面積"/>
        <xdr:cNvSpPr txBox="1"/>
      </xdr:nvSpPr>
      <xdr:spPr>
        <a:xfrm>
          <a:off x="9391727" y="1442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15512</xdr:rowOff>
    </xdr:from>
    <xdr:ext cx="469744" cy="259045"/>
    <xdr:sp macro="" textlink="">
      <xdr:nvSpPr>
        <xdr:cNvPr id="240" name="n_2aveValue【公営住宅】&#10;一人当たり面積"/>
        <xdr:cNvSpPr txBox="1"/>
      </xdr:nvSpPr>
      <xdr:spPr>
        <a:xfrm>
          <a:off x="8515427" y="14074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82187</xdr:rowOff>
    </xdr:from>
    <xdr:ext cx="469744" cy="259045"/>
    <xdr:sp macro="" textlink="">
      <xdr:nvSpPr>
        <xdr:cNvPr id="241" name="n_3aveValue【公営住宅】&#10;一人当たり面積"/>
        <xdr:cNvSpPr txBox="1"/>
      </xdr:nvSpPr>
      <xdr:spPr>
        <a:xfrm>
          <a:off x="7626427" y="1431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38752</xdr:rowOff>
    </xdr:from>
    <xdr:ext cx="469744" cy="259045"/>
    <xdr:sp macro="" textlink="">
      <xdr:nvSpPr>
        <xdr:cNvPr id="242" name="n_1mainValue【公営住宅】&#10;一人当たり面積"/>
        <xdr:cNvSpPr txBox="1"/>
      </xdr:nvSpPr>
      <xdr:spPr>
        <a:xfrm>
          <a:off x="9391727" y="14097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16019</xdr:rowOff>
    </xdr:from>
    <xdr:ext cx="469744" cy="259045"/>
    <xdr:sp macro="" textlink="">
      <xdr:nvSpPr>
        <xdr:cNvPr id="243" name="n_2mainValue【公営住宅】&#10;一人当たり面積"/>
        <xdr:cNvSpPr txBox="1"/>
      </xdr:nvSpPr>
      <xdr:spPr>
        <a:xfrm>
          <a:off x="8515427" y="1441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44" name="正方形/長方形 24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45" name="正方形/長方形 24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46" name="正方形/長方形 24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7" name="正方形/長方形 24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8" name="正方形/長方形 24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9" name="正方形/長方形 24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50" name="正方形/長方形 24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51" name="正方形/長方形 25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52" name="テキスト ボックス 25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53" name="直線コネクタ 25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254" name="テキスト ボックス 253"/>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55" name="直線コネクタ 254"/>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256" name="テキスト ボックス 255"/>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57" name="直線コネクタ 256"/>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58" name="テキスト ボックス 257"/>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59" name="直線コネクタ 258"/>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60" name="テキスト ボックス 259"/>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61" name="直線コネクタ 260"/>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62" name="テキスト ボックス 261"/>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63" name="直線コネクタ 262"/>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264" name="テキスト ボックス 263"/>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65" name="直線コネクタ 26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66" name="テキスト ボックス 265"/>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67"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43814</xdr:rowOff>
    </xdr:from>
    <xdr:to>
      <xdr:col>24</xdr:col>
      <xdr:colOff>62865</xdr:colOff>
      <xdr:row>107</xdr:row>
      <xdr:rowOff>133350</xdr:rowOff>
    </xdr:to>
    <xdr:cxnSp macro="">
      <xdr:nvCxnSpPr>
        <xdr:cNvPr id="268" name="直線コネクタ 267"/>
        <xdr:cNvCxnSpPr/>
      </xdr:nvCxnSpPr>
      <xdr:spPr>
        <a:xfrm flipV="1">
          <a:off x="4634865" y="17360264"/>
          <a:ext cx="0" cy="1118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137177</xdr:rowOff>
    </xdr:from>
    <xdr:ext cx="405111" cy="259045"/>
    <xdr:sp macro="" textlink="">
      <xdr:nvSpPr>
        <xdr:cNvPr id="269" name="【港湾・漁港】&#10;有形固定資産減価償却率最小値テキスト"/>
        <xdr:cNvSpPr txBox="1"/>
      </xdr:nvSpPr>
      <xdr:spPr>
        <a:xfrm>
          <a:off x="4673600" y="1848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133350</xdr:rowOff>
    </xdr:from>
    <xdr:to>
      <xdr:col>24</xdr:col>
      <xdr:colOff>152400</xdr:colOff>
      <xdr:row>107</xdr:row>
      <xdr:rowOff>133350</xdr:rowOff>
    </xdr:to>
    <xdr:cxnSp macro="">
      <xdr:nvCxnSpPr>
        <xdr:cNvPr id="270" name="直線コネクタ 269"/>
        <xdr:cNvCxnSpPr/>
      </xdr:nvCxnSpPr>
      <xdr:spPr>
        <a:xfrm>
          <a:off x="4546600" y="184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161941</xdr:rowOff>
    </xdr:from>
    <xdr:ext cx="405111" cy="259045"/>
    <xdr:sp macro="" textlink="">
      <xdr:nvSpPr>
        <xdr:cNvPr id="271" name="【港湾・漁港】&#10;有形固定資産減価償却率最大値テキスト"/>
        <xdr:cNvSpPr txBox="1"/>
      </xdr:nvSpPr>
      <xdr:spPr>
        <a:xfrm>
          <a:off x="4673600" y="17135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43814</xdr:rowOff>
    </xdr:from>
    <xdr:to>
      <xdr:col>24</xdr:col>
      <xdr:colOff>152400</xdr:colOff>
      <xdr:row>101</xdr:row>
      <xdr:rowOff>43814</xdr:rowOff>
    </xdr:to>
    <xdr:cxnSp macro="">
      <xdr:nvCxnSpPr>
        <xdr:cNvPr id="272" name="直線コネクタ 271"/>
        <xdr:cNvCxnSpPr/>
      </xdr:nvCxnSpPr>
      <xdr:spPr>
        <a:xfrm>
          <a:off x="4546600" y="17360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84472</xdr:rowOff>
    </xdr:from>
    <xdr:ext cx="405111" cy="259045"/>
    <xdr:sp macro="" textlink="">
      <xdr:nvSpPr>
        <xdr:cNvPr id="273" name="【港湾・漁港】&#10;有形固定資産減価償却率平均値テキスト"/>
        <xdr:cNvSpPr txBox="1"/>
      </xdr:nvSpPr>
      <xdr:spPr>
        <a:xfrm>
          <a:off x="4673600" y="177438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61595</xdr:rowOff>
    </xdr:from>
    <xdr:to>
      <xdr:col>24</xdr:col>
      <xdr:colOff>114300</xdr:colOff>
      <xdr:row>104</xdr:row>
      <xdr:rowOff>163195</xdr:rowOff>
    </xdr:to>
    <xdr:sp macro="" textlink="">
      <xdr:nvSpPr>
        <xdr:cNvPr id="274" name="フローチャート: 判断 273"/>
        <xdr:cNvSpPr/>
      </xdr:nvSpPr>
      <xdr:spPr>
        <a:xfrm>
          <a:off x="4584700" y="1789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111125</xdr:rowOff>
    </xdr:from>
    <xdr:to>
      <xdr:col>20</xdr:col>
      <xdr:colOff>38100</xdr:colOff>
      <xdr:row>105</xdr:row>
      <xdr:rowOff>41275</xdr:rowOff>
    </xdr:to>
    <xdr:sp macro="" textlink="">
      <xdr:nvSpPr>
        <xdr:cNvPr id="275" name="フローチャート: 判断 274"/>
        <xdr:cNvSpPr/>
      </xdr:nvSpPr>
      <xdr:spPr>
        <a:xfrm>
          <a:off x="3746500" y="1794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170180</xdr:rowOff>
    </xdr:from>
    <xdr:to>
      <xdr:col>15</xdr:col>
      <xdr:colOff>101600</xdr:colOff>
      <xdr:row>105</xdr:row>
      <xdr:rowOff>100330</xdr:rowOff>
    </xdr:to>
    <xdr:sp macro="" textlink="">
      <xdr:nvSpPr>
        <xdr:cNvPr id="276" name="フローチャート: 判断 275"/>
        <xdr:cNvSpPr/>
      </xdr:nvSpPr>
      <xdr:spPr>
        <a:xfrm>
          <a:off x="2857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145414</xdr:rowOff>
    </xdr:from>
    <xdr:to>
      <xdr:col>10</xdr:col>
      <xdr:colOff>165100</xdr:colOff>
      <xdr:row>105</xdr:row>
      <xdr:rowOff>75564</xdr:rowOff>
    </xdr:to>
    <xdr:sp macro="" textlink="">
      <xdr:nvSpPr>
        <xdr:cNvPr id="277" name="フローチャート: 判断 276"/>
        <xdr:cNvSpPr/>
      </xdr:nvSpPr>
      <xdr:spPr>
        <a:xfrm>
          <a:off x="1968500" y="1797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78" name="テキスト ボックス 27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79" name="テキスト ボックス 27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80" name="テキスト ボックス 27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81" name="テキスト ボックス 28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82" name="テキスト ボックス 28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143511</xdr:rowOff>
    </xdr:from>
    <xdr:to>
      <xdr:col>24</xdr:col>
      <xdr:colOff>114300</xdr:colOff>
      <xdr:row>105</xdr:row>
      <xdr:rowOff>73661</xdr:rowOff>
    </xdr:to>
    <xdr:sp macro="" textlink="">
      <xdr:nvSpPr>
        <xdr:cNvPr id="283" name="楕円 282"/>
        <xdr:cNvSpPr/>
      </xdr:nvSpPr>
      <xdr:spPr>
        <a:xfrm>
          <a:off x="4584700" y="1797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121938</xdr:rowOff>
    </xdr:from>
    <xdr:ext cx="405111" cy="259045"/>
    <xdr:sp macro="" textlink="">
      <xdr:nvSpPr>
        <xdr:cNvPr id="284" name="【港湾・漁港】&#10;有形固定資産減価償却率該当値テキスト"/>
        <xdr:cNvSpPr txBox="1"/>
      </xdr:nvSpPr>
      <xdr:spPr>
        <a:xfrm>
          <a:off x="4673600" y="17952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10161</xdr:rowOff>
    </xdr:from>
    <xdr:to>
      <xdr:col>20</xdr:col>
      <xdr:colOff>38100</xdr:colOff>
      <xdr:row>105</xdr:row>
      <xdr:rowOff>111761</xdr:rowOff>
    </xdr:to>
    <xdr:sp macro="" textlink="">
      <xdr:nvSpPr>
        <xdr:cNvPr id="285" name="楕円 284"/>
        <xdr:cNvSpPr/>
      </xdr:nvSpPr>
      <xdr:spPr>
        <a:xfrm>
          <a:off x="3746500" y="1801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22861</xdr:rowOff>
    </xdr:from>
    <xdr:to>
      <xdr:col>24</xdr:col>
      <xdr:colOff>63500</xdr:colOff>
      <xdr:row>105</xdr:row>
      <xdr:rowOff>60961</xdr:rowOff>
    </xdr:to>
    <xdr:cxnSp macro="">
      <xdr:nvCxnSpPr>
        <xdr:cNvPr id="286" name="直線コネクタ 285"/>
        <xdr:cNvCxnSpPr/>
      </xdr:nvCxnSpPr>
      <xdr:spPr>
        <a:xfrm flipV="1">
          <a:off x="3797300" y="18025111"/>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48261</xdr:rowOff>
    </xdr:from>
    <xdr:to>
      <xdr:col>15</xdr:col>
      <xdr:colOff>101600</xdr:colOff>
      <xdr:row>105</xdr:row>
      <xdr:rowOff>149861</xdr:rowOff>
    </xdr:to>
    <xdr:sp macro="" textlink="">
      <xdr:nvSpPr>
        <xdr:cNvPr id="287" name="楕円 286"/>
        <xdr:cNvSpPr/>
      </xdr:nvSpPr>
      <xdr:spPr>
        <a:xfrm>
          <a:off x="2857500" y="1805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60961</xdr:rowOff>
    </xdr:from>
    <xdr:to>
      <xdr:col>19</xdr:col>
      <xdr:colOff>177800</xdr:colOff>
      <xdr:row>105</xdr:row>
      <xdr:rowOff>99061</xdr:rowOff>
    </xdr:to>
    <xdr:cxnSp macro="">
      <xdr:nvCxnSpPr>
        <xdr:cNvPr id="288" name="直線コネクタ 287"/>
        <xdr:cNvCxnSpPr/>
      </xdr:nvCxnSpPr>
      <xdr:spPr>
        <a:xfrm flipV="1">
          <a:off x="2908300" y="1806321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57802</xdr:rowOff>
    </xdr:from>
    <xdr:ext cx="405111" cy="259045"/>
    <xdr:sp macro="" textlink="">
      <xdr:nvSpPr>
        <xdr:cNvPr id="289" name="n_1aveValue【港湾・漁港】&#10;有形固定資産減価償却率"/>
        <xdr:cNvSpPr txBox="1"/>
      </xdr:nvSpPr>
      <xdr:spPr>
        <a:xfrm>
          <a:off x="3582044" y="1771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116857</xdr:rowOff>
    </xdr:from>
    <xdr:ext cx="405111" cy="259045"/>
    <xdr:sp macro="" textlink="">
      <xdr:nvSpPr>
        <xdr:cNvPr id="290" name="n_2aveValue【港湾・漁港】&#10;有形固定資産減価償却率"/>
        <xdr:cNvSpPr txBox="1"/>
      </xdr:nvSpPr>
      <xdr:spPr>
        <a:xfrm>
          <a:off x="2705744" y="1777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92091</xdr:rowOff>
    </xdr:from>
    <xdr:ext cx="405111" cy="259045"/>
    <xdr:sp macro="" textlink="">
      <xdr:nvSpPr>
        <xdr:cNvPr id="291" name="n_3aveValue【港湾・漁港】&#10;有形固定資産減価償却率"/>
        <xdr:cNvSpPr txBox="1"/>
      </xdr:nvSpPr>
      <xdr:spPr>
        <a:xfrm>
          <a:off x="1816744" y="1775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102888</xdr:rowOff>
    </xdr:from>
    <xdr:ext cx="405111" cy="259045"/>
    <xdr:sp macro="" textlink="">
      <xdr:nvSpPr>
        <xdr:cNvPr id="292" name="n_1mainValue【港湾・漁港】&#10;有形固定資産減価償却率"/>
        <xdr:cNvSpPr txBox="1"/>
      </xdr:nvSpPr>
      <xdr:spPr>
        <a:xfrm>
          <a:off x="3582044" y="18105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140988</xdr:rowOff>
    </xdr:from>
    <xdr:ext cx="405111" cy="259045"/>
    <xdr:sp macro="" textlink="">
      <xdr:nvSpPr>
        <xdr:cNvPr id="293" name="n_2mainValue【港湾・漁港】&#10;有形固定資産減価償却率"/>
        <xdr:cNvSpPr txBox="1"/>
      </xdr:nvSpPr>
      <xdr:spPr>
        <a:xfrm>
          <a:off x="2705744" y="1814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94" name="正方形/長方形 29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5" name="正方形/長方形 29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6" name="正方形/長方形 29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7" name="正方形/長方形 29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8" name="正方形/長方形 29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9" name="正方形/長方形 29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00" name="正方形/長方形 29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01" name="正方形/長方形 30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02" name="テキスト ボックス 30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03" name="直線コネクタ 30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304" name="直線コネクタ 303"/>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106</xdr:row>
      <xdr:rowOff>162577</xdr:rowOff>
    </xdr:from>
    <xdr:ext cx="248786" cy="259045"/>
    <xdr:sp macro="" textlink="">
      <xdr:nvSpPr>
        <xdr:cNvPr id="305" name="テキスト ボックス 304"/>
        <xdr:cNvSpPr txBox="1"/>
      </xdr:nvSpPr>
      <xdr:spPr>
        <a:xfrm>
          <a:off x="6355214" y="1833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06" name="直線コネクタ 30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307" name="テキスト ボックス 306"/>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308" name="直線コネクタ 307"/>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100</xdr:row>
      <xdr:rowOff>48277</xdr:rowOff>
    </xdr:from>
    <xdr:ext cx="685572" cy="259045"/>
    <xdr:sp macro="" textlink="">
      <xdr:nvSpPr>
        <xdr:cNvPr id="309" name="テキスト ボックス 308"/>
        <xdr:cNvSpPr txBox="1"/>
      </xdr:nvSpPr>
      <xdr:spPr>
        <a:xfrm>
          <a:off x="5918428" y="1719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10" name="直線コネクタ 30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11" name="テキスト ボックス 310"/>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12"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36663</xdr:rowOff>
    </xdr:from>
    <xdr:to>
      <xdr:col>54</xdr:col>
      <xdr:colOff>189865</xdr:colOff>
      <xdr:row>107</xdr:row>
      <xdr:rowOff>133260</xdr:rowOff>
    </xdr:to>
    <xdr:cxnSp macro="">
      <xdr:nvCxnSpPr>
        <xdr:cNvPr id="313" name="直線コネクタ 312"/>
        <xdr:cNvCxnSpPr/>
      </xdr:nvCxnSpPr>
      <xdr:spPr>
        <a:xfrm flipV="1">
          <a:off x="10476865" y="17181663"/>
          <a:ext cx="0" cy="1296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137087</xdr:rowOff>
    </xdr:from>
    <xdr:ext cx="378565" cy="259045"/>
    <xdr:sp macro="" textlink="">
      <xdr:nvSpPr>
        <xdr:cNvPr id="314" name="【港湾・漁港】&#10;一人当たり有形固定資産（償却資産）額最小値テキスト"/>
        <xdr:cNvSpPr txBox="1"/>
      </xdr:nvSpPr>
      <xdr:spPr>
        <a:xfrm>
          <a:off x="10515600" y="184822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133260</xdr:rowOff>
    </xdr:from>
    <xdr:to>
      <xdr:col>55</xdr:col>
      <xdr:colOff>88900</xdr:colOff>
      <xdr:row>107</xdr:row>
      <xdr:rowOff>133260</xdr:rowOff>
    </xdr:to>
    <xdr:cxnSp macro="">
      <xdr:nvCxnSpPr>
        <xdr:cNvPr id="315" name="直線コネクタ 314"/>
        <xdr:cNvCxnSpPr/>
      </xdr:nvCxnSpPr>
      <xdr:spPr>
        <a:xfrm>
          <a:off x="10388600" y="18478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154790</xdr:rowOff>
    </xdr:from>
    <xdr:ext cx="690189" cy="259045"/>
    <xdr:sp macro="" textlink="">
      <xdr:nvSpPr>
        <xdr:cNvPr id="316" name="【港湾・漁港】&#10;一人当たり有形固定資産（償却資産）額最大値テキスト"/>
        <xdr:cNvSpPr txBox="1"/>
      </xdr:nvSpPr>
      <xdr:spPr>
        <a:xfrm>
          <a:off x="10515600" y="169568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2,269,180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36663</xdr:rowOff>
    </xdr:from>
    <xdr:to>
      <xdr:col>55</xdr:col>
      <xdr:colOff>88900</xdr:colOff>
      <xdr:row>100</xdr:row>
      <xdr:rowOff>36663</xdr:rowOff>
    </xdr:to>
    <xdr:cxnSp macro="">
      <xdr:nvCxnSpPr>
        <xdr:cNvPr id="317" name="直線コネクタ 316"/>
        <xdr:cNvCxnSpPr/>
      </xdr:nvCxnSpPr>
      <xdr:spPr>
        <a:xfrm>
          <a:off x="10388600" y="17181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76007</xdr:rowOff>
    </xdr:from>
    <xdr:ext cx="599010" cy="259045"/>
    <xdr:sp macro="" textlink="">
      <xdr:nvSpPr>
        <xdr:cNvPr id="318" name="【港湾・漁港】&#10;一人当たり有形固定資産（償却資産）額平均値テキスト"/>
        <xdr:cNvSpPr txBox="1"/>
      </xdr:nvSpPr>
      <xdr:spPr>
        <a:xfrm>
          <a:off x="10515600" y="179068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53130</xdr:rowOff>
    </xdr:from>
    <xdr:to>
      <xdr:col>55</xdr:col>
      <xdr:colOff>50800</xdr:colOff>
      <xdr:row>105</xdr:row>
      <xdr:rowOff>154730</xdr:rowOff>
    </xdr:to>
    <xdr:sp macro="" textlink="">
      <xdr:nvSpPr>
        <xdr:cNvPr id="319" name="フローチャート: 判断 318"/>
        <xdr:cNvSpPr/>
      </xdr:nvSpPr>
      <xdr:spPr>
        <a:xfrm>
          <a:off x="10426700" y="18055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101264</xdr:rowOff>
    </xdr:from>
    <xdr:to>
      <xdr:col>50</xdr:col>
      <xdr:colOff>165100</xdr:colOff>
      <xdr:row>106</xdr:row>
      <xdr:rowOff>31414</xdr:rowOff>
    </xdr:to>
    <xdr:sp macro="" textlink="">
      <xdr:nvSpPr>
        <xdr:cNvPr id="320" name="フローチャート: 判断 319"/>
        <xdr:cNvSpPr/>
      </xdr:nvSpPr>
      <xdr:spPr>
        <a:xfrm>
          <a:off x="9588500" y="18103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98267</xdr:rowOff>
    </xdr:from>
    <xdr:to>
      <xdr:col>46</xdr:col>
      <xdr:colOff>38100</xdr:colOff>
      <xdr:row>106</xdr:row>
      <xdr:rowOff>28417</xdr:rowOff>
    </xdr:to>
    <xdr:sp macro="" textlink="">
      <xdr:nvSpPr>
        <xdr:cNvPr id="321" name="フローチャート: 判断 320"/>
        <xdr:cNvSpPr/>
      </xdr:nvSpPr>
      <xdr:spPr>
        <a:xfrm>
          <a:off x="8699500" y="1810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104322</xdr:rowOff>
    </xdr:from>
    <xdr:to>
      <xdr:col>41</xdr:col>
      <xdr:colOff>101600</xdr:colOff>
      <xdr:row>107</xdr:row>
      <xdr:rowOff>34472</xdr:rowOff>
    </xdr:to>
    <xdr:sp macro="" textlink="">
      <xdr:nvSpPr>
        <xdr:cNvPr id="322" name="フローチャート: 判断 321"/>
        <xdr:cNvSpPr/>
      </xdr:nvSpPr>
      <xdr:spPr>
        <a:xfrm>
          <a:off x="7810500" y="1827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23" name="テキスト ボックス 32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24" name="テキスト ボックス 32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25" name="テキスト ボックス 32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26" name="テキスト ボックス 32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27" name="テキスト ボックス 32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165622</xdr:rowOff>
    </xdr:from>
    <xdr:to>
      <xdr:col>55</xdr:col>
      <xdr:colOff>50800</xdr:colOff>
      <xdr:row>107</xdr:row>
      <xdr:rowOff>95772</xdr:rowOff>
    </xdr:to>
    <xdr:sp macro="" textlink="">
      <xdr:nvSpPr>
        <xdr:cNvPr id="328" name="楕円 327"/>
        <xdr:cNvSpPr/>
      </xdr:nvSpPr>
      <xdr:spPr>
        <a:xfrm>
          <a:off x="10426700" y="1833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80549</xdr:rowOff>
    </xdr:from>
    <xdr:ext cx="599010" cy="259045"/>
    <xdr:sp macro="" textlink="">
      <xdr:nvSpPr>
        <xdr:cNvPr id="329" name="【港湾・漁港】&#10;一人当たり有形固定資産（償却資産）額該当値テキスト"/>
        <xdr:cNvSpPr txBox="1"/>
      </xdr:nvSpPr>
      <xdr:spPr>
        <a:xfrm>
          <a:off x="10515600" y="18254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166815</xdr:rowOff>
    </xdr:from>
    <xdr:to>
      <xdr:col>50</xdr:col>
      <xdr:colOff>165100</xdr:colOff>
      <xdr:row>107</xdr:row>
      <xdr:rowOff>96965</xdr:rowOff>
    </xdr:to>
    <xdr:sp macro="" textlink="">
      <xdr:nvSpPr>
        <xdr:cNvPr id="330" name="楕円 329"/>
        <xdr:cNvSpPr/>
      </xdr:nvSpPr>
      <xdr:spPr>
        <a:xfrm>
          <a:off x="9588500" y="1834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44972</xdr:rowOff>
    </xdr:from>
    <xdr:to>
      <xdr:col>55</xdr:col>
      <xdr:colOff>0</xdr:colOff>
      <xdr:row>107</xdr:row>
      <xdr:rowOff>46165</xdr:rowOff>
    </xdr:to>
    <xdr:cxnSp macro="">
      <xdr:nvCxnSpPr>
        <xdr:cNvPr id="331" name="直線コネクタ 330"/>
        <xdr:cNvCxnSpPr/>
      </xdr:nvCxnSpPr>
      <xdr:spPr>
        <a:xfrm flipV="1">
          <a:off x="9639300" y="18390122"/>
          <a:ext cx="838200" cy="1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167503</xdr:rowOff>
    </xdr:from>
    <xdr:to>
      <xdr:col>46</xdr:col>
      <xdr:colOff>38100</xdr:colOff>
      <xdr:row>107</xdr:row>
      <xdr:rowOff>97653</xdr:rowOff>
    </xdr:to>
    <xdr:sp macro="" textlink="">
      <xdr:nvSpPr>
        <xdr:cNvPr id="332" name="楕円 331"/>
        <xdr:cNvSpPr/>
      </xdr:nvSpPr>
      <xdr:spPr>
        <a:xfrm>
          <a:off x="8699500" y="18341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46165</xdr:rowOff>
    </xdr:from>
    <xdr:to>
      <xdr:col>50</xdr:col>
      <xdr:colOff>114300</xdr:colOff>
      <xdr:row>107</xdr:row>
      <xdr:rowOff>46853</xdr:rowOff>
    </xdr:to>
    <xdr:cxnSp macro="">
      <xdr:nvCxnSpPr>
        <xdr:cNvPr id="333" name="直線コネクタ 332"/>
        <xdr:cNvCxnSpPr/>
      </xdr:nvCxnSpPr>
      <xdr:spPr>
        <a:xfrm flipV="1">
          <a:off x="8750300" y="18391315"/>
          <a:ext cx="889000" cy="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104</xdr:row>
      <xdr:rowOff>47941</xdr:rowOff>
    </xdr:from>
    <xdr:ext cx="599010" cy="259045"/>
    <xdr:sp macro="" textlink="">
      <xdr:nvSpPr>
        <xdr:cNvPr id="334" name="n_1aveValue【港湾・漁港】&#10;一人当たり有形固定資産（償却資産）額"/>
        <xdr:cNvSpPr txBox="1"/>
      </xdr:nvSpPr>
      <xdr:spPr>
        <a:xfrm>
          <a:off x="9327095" y="17878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104</xdr:row>
      <xdr:rowOff>44944</xdr:rowOff>
    </xdr:from>
    <xdr:ext cx="599010" cy="259045"/>
    <xdr:sp macro="" textlink="">
      <xdr:nvSpPr>
        <xdr:cNvPr id="335" name="n_2aveValue【港湾・漁港】&#10;一人当たり有形固定資産（償却資産）額"/>
        <xdr:cNvSpPr txBox="1"/>
      </xdr:nvSpPr>
      <xdr:spPr>
        <a:xfrm>
          <a:off x="8450795" y="1787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50999</xdr:rowOff>
    </xdr:from>
    <xdr:ext cx="599010" cy="259045"/>
    <xdr:sp macro="" textlink="">
      <xdr:nvSpPr>
        <xdr:cNvPr id="336" name="n_3aveValue【港湾・漁港】&#10;一人当たり有形固定資産（償却資産）額"/>
        <xdr:cNvSpPr txBox="1"/>
      </xdr:nvSpPr>
      <xdr:spPr>
        <a:xfrm>
          <a:off x="7561795" y="18053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107</xdr:row>
      <xdr:rowOff>88092</xdr:rowOff>
    </xdr:from>
    <xdr:ext cx="599010" cy="259045"/>
    <xdr:sp macro="" textlink="">
      <xdr:nvSpPr>
        <xdr:cNvPr id="337" name="n_1mainValue【港湾・漁港】&#10;一人当たり有形固定資産（償却資産）額"/>
        <xdr:cNvSpPr txBox="1"/>
      </xdr:nvSpPr>
      <xdr:spPr>
        <a:xfrm>
          <a:off x="9327095" y="18433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88780</xdr:rowOff>
    </xdr:from>
    <xdr:ext cx="599010" cy="259045"/>
    <xdr:sp macro="" textlink="">
      <xdr:nvSpPr>
        <xdr:cNvPr id="338" name="n_2mainValue【港湾・漁港】&#10;一人当たり有形固定資産（償却資産）額"/>
        <xdr:cNvSpPr txBox="1"/>
      </xdr:nvSpPr>
      <xdr:spPr>
        <a:xfrm>
          <a:off x="8450795" y="18433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39" name="正方形/長方形 33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0" name="正方形/長方形 33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1" name="正方形/長方形 34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2" name="正方形/長方形 34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3" name="正方形/長方形 34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4" name="正方形/長方形 34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5" name="正方形/長方形 34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6" name="正方形/長方形 34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7" name="テキスト ボックス 34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8" name="直線コネクタ 34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49" name="テキスト ボックス 348"/>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50" name="直線コネクタ 34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51" name="テキスト ボックス 350"/>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52" name="直線コネクタ 35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53" name="テキスト ボックス 35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54" name="直線コネクタ 35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55" name="テキスト ボックス 35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56" name="直線コネクタ 35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57" name="テキスト ボックス 35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58" name="直線コネクタ 35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59" name="テキスト ボックス 358"/>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0" name="直線コネクタ 35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1" name="テキスト ボックス 36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41</xdr:row>
      <xdr:rowOff>116205</xdr:rowOff>
    </xdr:to>
    <xdr:cxnSp macro="">
      <xdr:nvCxnSpPr>
        <xdr:cNvPr id="363" name="直線コネクタ 362"/>
        <xdr:cNvCxnSpPr/>
      </xdr:nvCxnSpPr>
      <xdr:spPr>
        <a:xfrm flipV="1">
          <a:off x="16318864" y="571500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120032</xdr:rowOff>
    </xdr:from>
    <xdr:ext cx="405111" cy="259045"/>
    <xdr:sp macro="" textlink="">
      <xdr:nvSpPr>
        <xdr:cNvPr id="364" name="【認定こども園・幼稚園・保育所】&#10;有形固定資産減価償却率最小値テキスト"/>
        <xdr:cNvSpPr txBox="1"/>
      </xdr:nvSpPr>
      <xdr:spPr>
        <a:xfrm>
          <a:off x="16357600" y="714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116205</xdr:rowOff>
    </xdr:from>
    <xdr:to>
      <xdr:col>86</xdr:col>
      <xdr:colOff>25400</xdr:colOff>
      <xdr:row>41</xdr:row>
      <xdr:rowOff>116205</xdr:rowOff>
    </xdr:to>
    <xdr:cxnSp macro="">
      <xdr:nvCxnSpPr>
        <xdr:cNvPr id="365" name="直線コネクタ 364"/>
        <xdr:cNvCxnSpPr/>
      </xdr:nvCxnSpPr>
      <xdr:spPr>
        <a:xfrm>
          <a:off x="16230600" y="714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66"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67" name="直線コネクタ 366"/>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20972</xdr:rowOff>
    </xdr:from>
    <xdr:ext cx="405111" cy="259045"/>
    <xdr:sp macro="" textlink="">
      <xdr:nvSpPr>
        <xdr:cNvPr id="368" name="【認定こども園・幼稚園・保育所】&#10;有形固定資産減価償却率平均値テキスト"/>
        <xdr:cNvSpPr txBox="1"/>
      </xdr:nvSpPr>
      <xdr:spPr>
        <a:xfrm>
          <a:off x="16357600" y="6536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42545</xdr:rowOff>
    </xdr:from>
    <xdr:to>
      <xdr:col>85</xdr:col>
      <xdr:colOff>177800</xdr:colOff>
      <xdr:row>38</xdr:row>
      <xdr:rowOff>144145</xdr:rowOff>
    </xdr:to>
    <xdr:sp macro="" textlink="">
      <xdr:nvSpPr>
        <xdr:cNvPr id="369" name="フローチャート: 判断 368"/>
        <xdr:cNvSpPr/>
      </xdr:nvSpPr>
      <xdr:spPr>
        <a:xfrm>
          <a:off x="16268700" y="65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78740</xdr:rowOff>
    </xdr:from>
    <xdr:to>
      <xdr:col>81</xdr:col>
      <xdr:colOff>101600</xdr:colOff>
      <xdr:row>39</xdr:row>
      <xdr:rowOff>8890</xdr:rowOff>
    </xdr:to>
    <xdr:sp macro="" textlink="">
      <xdr:nvSpPr>
        <xdr:cNvPr id="370" name="フローチャート: 判断 369"/>
        <xdr:cNvSpPr/>
      </xdr:nvSpPr>
      <xdr:spPr>
        <a:xfrm>
          <a:off x="15430500" y="659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19685</xdr:rowOff>
    </xdr:from>
    <xdr:to>
      <xdr:col>76</xdr:col>
      <xdr:colOff>165100</xdr:colOff>
      <xdr:row>38</xdr:row>
      <xdr:rowOff>121285</xdr:rowOff>
    </xdr:to>
    <xdr:sp macro="" textlink="">
      <xdr:nvSpPr>
        <xdr:cNvPr id="371" name="フローチャート: 判断 370"/>
        <xdr:cNvSpPr/>
      </xdr:nvSpPr>
      <xdr:spPr>
        <a:xfrm>
          <a:off x="14541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44450</xdr:rowOff>
    </xdr:from>
    <xdr:to>
      <xdr:col>72</xdr:col>
      <xdr:colOff>38100</xdr:colOff>
      <xdr:row>38</xdr:row>
      <xdr:rowOff>146050</xdr:rowOff>
    </xdr:to>
    <xdr:sp macro="" textlink="">
      <xdr:nvSpPr>
        <xdr:cNvPr id="372" name="フローチャート: 判断 371"/>
        <xdr:cNvSpPr/>
      </xdr:nvSpPr>
      <xdr:spPr>
        <a:xfrm>
          <a:off x="136525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3" name="テキスト ボックス 37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4" name="テキスト ボックス 37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5" name="テキスト ボックス 37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6" name="テキスト ボックス 37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7" name="テキスト ボックス 37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103505</xdr:rowOff>
    </xdr:from>
    <xdr:to>
      <xdr:col>85</xdr:col>
      <xdr:colOff>177800</xdr:colOff>
      <xdr:row>38</xdr:row>
      <xdr:rowOff>33655</xdr:rowOff>
    </xdr:to>
    <xdr:sp macro="" textlink="">
      <xdr:nvSpPr>
        <xdr:cNvPr id="378" name="楕円 377"/>
        <xdr:cNvSpPr/>
      </xdr:nvSpPr>
      <xdr:spPr>
        <a:xfrm>
          <a:off x="16268700" y="644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126382</xdr:rowOff>
    </xdr:from>
    <xdr:ext cx="405111" cy="259045"/>
    <xdr:sp macro="" textlink="">
      <xdr:nvSpPr>
        <xdr:cNvPr id="379" name="【認定こども園・幼稚園・保育所】&#10;有形固定資産減価償却率該当値テキスト"/>
        <xdr:cNvSpPr txBox="1"/>
      </xdr:nvSpPr>
      <xdr:spPr>
        <a:xfrm>
          <a:off x="16357600" y="629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170180</xdr:rowOff>
    </xdr:from>
    <xdr:to>
      <xdr:col>81</xdr:col>
      <xdr:colOff>101600</xdr:colOff>
      <xdr:row>38</xdr:row>
      <xdr:rowOff>100330</xdr:rowOff>
    </xdr:to>
    <xdr:sp macro="" textlink="">
      <xdr:nvSpPr>
        <xdr:cNvPr id="380" name="楕円 379"/>
        <xdr:cNvSpPr/>
      </xdr:nvSpPr>
      <xdr:spPr>
        <a:xfrm>
          <a:off x="15430500" y="651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154305</xdr:rowOff>
    </xdr:from>
    <xdr:to>
      <xdr:col>85</xdr:col>
      <xdr:colOff>127000</xdr:colOff>
      <xdr:row>38</xdr:row>
      <xdr:rowOff>49530</xdr:rowOff>
    </xdr:to>
    <xdr:cxnSp macro="">
      <xdr:nvCxnSpPr>
        <xdr:cNvPr id="381" name="直線コネクタ 380"/>
        <xdr:cNvCxnSpPr/>
      </xdr:nvCxnSpPr>
      <xdr:spPr>
        <a:xfrm flipV="1">
          <a:off x="15481300" y="6497955"/>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65405</xdr:rowOff>
    </xdr:from>
    <xdr:to>
      <xdr:col>76</xdr:col>
      <xdr:colOff>165100</xdr:colOff>
      <xdr:row>38</xdr:row>
      <xdr:rowOff>167005</xdr:rowOff>
    </xdr:to>
    <xdr:sp macro="" textlink="">
      <xdr:nvSpPr>
        <xdr:cNvPr id="382" name="楕円 381"/>
        <xdr:cNvSpPr/>
      </xdr:nvSpPr>
      <xdr:spPr>
        <a:xfrm>
          <a:off x="14541500" y="658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49530</xdr:rowOff>
    </xdr:from>
    <xdr:to>
      <xdr:col>81</xdr:col>
      <xdr:colOff>50800</xdr:colOff>
      <xdr:row>38</xdr:row>
      <xdr:rowOff>116205</xdr:rowOff>
    </xdr:to>
    <xdr:cxnSp macro="">
      <xdr:nvCxnSpPr>
        <xdr:cNvPr id="383" name="直線コネクタ 382"/>
        <xdr:cNvCxnSpPr/>
      </xdr:nvCxnSpPr>
      <xdr:spPr>
        <a:xfrm flipV="1">
          <a:off x="14592300" y="656463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17</xdr:rowOff>
    </xdr:from>
    <xdr:ext cx="405111" cy="259045"/>
    <xdr:sp macro="" textlink="">
      <xdr:nvSpPr>
        <xdr:cNvPr id="384" name="n_1aveValue【認定こども園・幼稚園・保育所】&#10;有形固定資産減価償却率"/>
        <xdr:cNvSpPr txBox="1"/>
      </xdr:nvSpPr>
      <xdr:spPr>
        <a:xfrm>
          <a:off x="15266044" y="6686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137812</xdr:rowOff>
    </xdr:from>
    <xdr:ext cx="405111" cy="259045"/>
    <xdr:sp macro="" textlink="">
      <xdr:nvSpPr>
        <xdr:cNvPr id="385" name="n_2aveValue【認定こども園・幼稚園・保育所】&#10;有形固定資産減価償却率"/>
        <xdr:cNvSpPr txBox="1"/>
      </xdr:nvSpPr>
      <xdr:spPr>
        <a:xfrm>
          <a:off x="14389744" y="631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162577</xdr:rowOff>
    </xdr:from>
    <xdr:ext cx="405111" cy="259045"/>
    <xdr:sp macro="" textlink="">
      <xdr:nvSpPr>
        <xdr:cNvPr id="386" name="n_3aveValue【認定こども園・幼稚園・保育所】&#10;有形固定資産減価償却率"/>
        <xdr:cNvSpPr txBox="1"/>
      </xdr:nvSpPr>
      <xdr:spPr>
        <a:xfrm>
          <a:off x="13500744" y="633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116857</xdr:rowOff>
    </xdr:from>
    <xdr:ext cx="405111" cy="259045"/>
    <xdr:sp macro="" textlink="">
      <xdr:nvSpPr>
        <xdr:cNvPr id="387" name="n_1mainValue【認定こども園・幼稚園・保育所】&#10;有形固定資産減価償却率"/>
        <xdr:cNvSpPr txBox="1"/>
      </xdr:nvSpPr>
      <xdr:spPr>
        <a:xfrm>
          <a:off x="15266044" y="628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158132</xdr:rowOff>
    </xdr:from>
    <xdr:ext cx="405111" cy="259045"/>
    <xdr:sp macro="" textlink="">
      <xdr:nvSpPr>
        <xdr:cNvPr id="388" name="n_2mainValue【認定こども園・幼稚園・保育所】&#10;有形固定資産減価償却率"/>
        <xdr:cNvSpPr txBox="1"/>
      </xdr:nvSpPr>
      <xdr:spPr>
        <a:xfrm>
          <a:off x="14389744" y="667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9" name="正方形/長方形 38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0" name="正方形/長方形 38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1" name="正方形/長方形 39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2" name="正方形/長方形 39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3" name="正方形/長方形 39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4" name="正方形/長方形 39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5" name="正方形/長方形 39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6" name="正方形/長方形 39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7" name="テキスト ボックス 39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8" name="直線コネクタ 39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99" name="直線コネクタ 398"/>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00" name="テキスト ボックス 399"/>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01" name="直線コネクタ 400"/>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02" name="テキスト ボックス 401"/>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03" name="直線コネクタ 402"/>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04" name="テキスト ボックス 403"/>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05" name="直線コネクタ 404"/>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06" name="テキスト ボックス 405"/>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07" name="直線コネクタ 406"/>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08" name="テキスト ボックス 407"/>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09" name="直線コネクタ 408"/>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10" name="テキスト ボックス 409"/>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1" name="直線コネクタ 41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2" name="テキスト ボックス 41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144780</xdr:rowOff>
    </xdr:from>
    <xdr:to>
      <xdr:col>116</xdr:col>
      <xdr:colOff>62864</xdr:colOff>
      <xdr:row>42</xdr:row>
      <xdr:rowOff>27215</xdr:rowOff>
    </xdr:to>
    <xdr:cxnSp macro="">
      <xdr:nvCxnSpPr>
        <xdr:cNvPr id="414" name="直線コネクタ 413"/>
        <xdr:cNvCxnSpPr/>
      </xdr:nvCxnSpPr>
      <xdr:spPr>
        <a:xfrm flipV="1">
          <a:off x="22160864" y="5631180"/>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31042</xdr:rowOff>
    </xdr:from>
    <xdr:ext cx="469744" cy="259045"/>
    <xdr:sp macro="" textlink="">
      <xdr:nvSpPr>
        <xdr:cNvPr id="415" name="【認定こども園・幼稚園・保育所】&#10;一人当たり面積最小値テキスト"/>
        <xdr:cNvSpPr txBox="1"/>
      </xdr:nvSpPr>
      <xdr:spPr>
        <a:xfrm>
          <a:off x="22199600" y="723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27215</xdr:rowOff>
    </xdr:from>
    <xdr:to>
      <xdr:col>116</xdr:col>
      <xdr:colOff>152400</xdr:colOff>
      <xdr:row>42</xdr:row>
      <xdr:rowOff>27215</xdr:rowOff>
    </xdr:to>
    <xdr:cxnSp macro="">
      <xdr:nvCxnSpPr>
        <xdr:cNvPr id="416" name="直線コネクタ 415"/>
        <xdr:cNvCxnSpPr/>
      </xdr:nvCxnSpPr>
      <xdr:spPr>
        <a:xfrm>
          <a:off x="22072600" y="722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91457</xdr:rowOff>
    </xdr:from>
    <xdr:ext cx="469744" cy="259045"/>
    <xdr:sp macro="" textlink="">
      <xdr:nvSpPr>
        <xdr:cNvPr id="417" name="【認定こども園・幼稚園・保育所】&#10;一人当たり面積最大値テキスト"/>
        <xdr:cNvSpPr txBox="1"/>
      </xdr:nvSpPr>
      <xdr:spPr>
        <a:xfrm>
          <a:off x="22199600" y="540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144780</xdr:rowOff>
    </xdr:from>
    <xdr:to>
      <xdr:col>116</xdr:col>
      <xdr:colOff>152400</xdr:colOff>
      <xdr:row>32</xdr:row>
      <xdr:rowOff>144780</xdr:rowOff>
    </xdr:to>
    <xdr:cxnSp macro="">
      <xdr:nvCxnSpPr>
        <xdr:cNvPr id="418" name="直線コネクタ 417"/>
        <xdr:cNvCxnSpPr/>
      </xdr:nvCxnSpPr>
      <xdr:spPr>
        <a:xfrm>
          <a:off x="22072600" y="563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129557</xdr:rowOff>
    </xdr:from>
    <xdr:ext cx="469744" cy="259045"/>
    <xdr:sp macro="" textlink="">
      <xdr:nvSpPr>
        <xdr:cNvPr id="419" name="【認定こども園・幼稚園・保育所】&#10;一人当たり面積平均値テキスト"/>
        <xdr:cNvSpPr txBox="1"/>
      </xdr:nvSpPr>
      <xdr:spPr>
        <a:xfrm>
          <a:off x="22199600" y="6473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151130</xdr:rowOff>
    </xdr:from>
    <xdr:to>
      <xdr:col>116</xdr:col>
      <xdr:colOff>114300</xdr:colOff>
      <xdr:row>38</xdr:row>
      <xdr:rowOff>81280</xdr:rowOff>
    </xdr:to>
    <xdr:sp macro="" textlink="">
      <xdr:nvSpPr>
        <xdr:cNvPr id="420" name="フローチャート: 判断 419"/>
        <xdr:cNvSpPr/>
      </xdr:nvSpPr>
      <xdr:spPr>
        <a:xfrm>
          <a:off x="22110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18869</xdr:rowOff>
    </xdr:from>
    <xdr:to>
      <xdr:col>112</xdr:col>
      <xdr:colOff>38100</xdr:colOff>
      <xdr:row>38</xdr:row>
      <xdr:rowOff>120469</xdr:rowOff>
    </xdr:to>
    <xdr:sp macro="" textlink="">
      <xdr:nvSpPr>
        <xdr:cNvPr id="421" name="フローチャート: 判断 420"/>
        <xdr:cNvSpPr/>
      </xdr:nvSpPr>
      <xdr:spPr>
        <a:xfrm>
          <a:off x="21272500" y="653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12337</xdr:rowOff>
    </xdr:from>
    <xdr:to>
      <xdr:col>107</xdr:col>
      <xdr:colOff>101600</xdr:colOff>
      <xdr:row>38</xdr:row>
      <xdr:rowOff>113937</xdr:rowOff>
    </xdr:to>
    <xdr:sp macro="" textlink="">
      <xdr:nvSpPr>
        <xdr:cNvPr id="422" name="フローチャート: 判断 421"/>
        <xdr:cNvSpPr/>
      </xdr:nvSpPr>
      <xdr:spPr>
        <a:xfrm>
          <a:off x="20383500" y="65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160927</xdr:rowOff>
    </xdr:from>
    <xdr:to>
      <xdr:col>102</xdr:col>
      <xdr:colOff>165100</xdr:colOff>
      <xdr:row>38</xdr:row>
      <xdr:rowOff>91077</xdr:rowOff>
    </xdr:to>
    <xdr:sp macro="" textlink="">
      <xdr:nvSpPr>
        <xdr:cNvPr id="423" name="フローチャート: 判断 422"/>
        <xdr:cNvSpPr/>
      </xdr:nvSpPr>
      <xdr:spPr>
        <a:xfrm>
          <a:off x="19494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4" name="テキスト ボックス 42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5" name="テキスト ボックス 42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6" name="テキスト ボックス 42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27" name="テキスト ボックス 42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28" name="テキスト ボックス 42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162560</xdr:rowOff>
    </xdr:from>
    <xdr:to>
      <xdr:col>116</xdr:col>
      <xdr:colOff>114300</xdr:colOff>
      <xdr:row>37</xdr:row>
      <xdr:rowOff>92710</xdr:rowOff>
    </xdr:to>
    <xdr:sp macro="" textlink="">
      <xdr:nvSpPr>
        <xdr:cNvPr id="429" name="楕円 428"/>
        <xdr:cNvSpPr/>
      </xdr:nvSpPr>
      <xdr:spPr>
        <a:xfrm>
          <a:off x="221107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13987</xdr:rowOff>
    </xdr:from>
    <xdr:ext cx="469744" cy="259045"/>
    <xdr:sp macro="" textlink="">
      <xdr:nvSpPr>
        <xdr:cNvPr id="430" name="【認定こども園・幼稚園・保育所】&#10;一人当たり面積該当値テキスト"/>
        <xdr:cNvSpPr txBox="1"/>
      </xdr:nvSpPr>
      <xdr:spPr>
        <a:xfrm>
          <a:off x="22199600" y="618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4173</xdr:rowOff>
    </xdr:from>
    <xdr:to>
      <xdr:col>112</xdr:col>
      <xdr:colOff>38100</xdr:colOff>
      <xdr:row>37</xdr:row>
      <xdr:rowOff>105773</xdr:rowOff>
    </xdr:to>
    <xdr:sp macro="" textlink="">
      <xdr:nvSpPr>
        <xdr:cNvPr id="431" name="楕円 430"/>
        <xdr:cNvSpPr/>
      </xdr:nvSpPr>
      <xdr:spPr>
        <a:xfrm>
          <a:off x="21272500" y="634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41910</xdr:rowOff>
    </xdr:from>
    <xdr:to>
      <xdr:col>116</xdr:col>
      <xdr:colOff>63500</xdr:colOff>
      <xdr:row>37</xdr:row>
      <xdr:rowOff>54973</xdr:rowOff>
    </xdr:to>
    <xdr:cxnSp macro="">
      <xdr:nvCxnSpPr>
        <xdr:cNvPr id="432" name="直線コネクタ 431"/>
        <xdr:cNvCxnSpPr/>
      </xdr:nvCxnSpPr>
      <xdr:spPr>
        <a:xfrm flipV="1">
          <a:off x="21323300" y="6385560"/>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7439</xdr:rowOff>
    </xdr:from>
    <xdr:to>
      <xdr:col>107</xdr:col>
      <xdr:colOff>101600</xdr:colOff>
      <xdr:row>37</xdr:row>
      <xdr:rowOff>109039</xdr:rowOff>
    </xdr:to>
    <xdr:sp macro="" textlink="">
      <xdr:nvSpPr>
        <xdr:cNvPr id="433" name="楕円 432"/>
        <xdr:cNvSpPr/>
      </xdr:nvSpPr>
      <xdr:spPr>
        <a:xfrm>
          <a:off x="20383500" y="635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54973</xdr:rowOff>
    </xdr:from>
    <xdr:to>
      <xdr:col>111</xdr:col>
      <xdr:colOff>177800</xdr:colOff>
      <xdr:row>37</xdr:row>
      <xdr:rowOff>58239</xdr:rowOff>
    </xdr:to>
    <xdr:cxnSp macro="">
      <xdr:nvCxnSpPr>
        <xdr:cNvPr id="434" name="直線コネクタ 433"/>
        <xdr:cNvCxnSpPr/>
      </xdr:nvCxnSpPr>
      <xdr:spPr>
        <a:xfrm flipV="1">
          <a:off x="20434300" y="639862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111596</xdr:rowOff>
    </xdr:from>
    <xdr:ext cx="469744" cy="259045"/>
    <xdr:sp macro="" textlink="">
      <xdr:nvSpPr>
        <xdr:cNvPr id="435" name="n_1aveValue【認定こども園・幼稚園・保育所】&#10;一人当たり面積"/>
        <xdr:cNvSpPr txBox="1"/>
      </xdr:nvSpPr>
      <xdr:spPr>
        <a:xfrm>
          <a:off x="21075727" y="6626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105064</xdr:rowOff>
    </xdr:from>
    <xdr:ext cx="469744" cy="259045"/>
    <xdr:sp macro="" textlink="">
      <xdr:nvSpPr>
        <xdr:cNvPr id="436" name="n_2aveValue【認定こども園・幼稚園・保育所】&#10;一人当たり面積"/>
        <xdr:cNvSpPr txBox="1"/>
      </xdr:nvSpPr>
      <xdr:spPr>
        <a:xfrm>
          <a:off x="20199427" y="6620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107604</xdr:rowOff>
    </xdr:from>
    <xdr:ext cx="469744" cy="259045"/>
    <xdr:sp macro="" textlink="">
      <xdr:nvSpPr>
        <xdr:cNvPr id="437" name="n_3aveValue【認定こども園・幼稚園・保育所】&#10;一人当たり面積"/>
        <xdr:cNvSpPr txBox="1"/>
      </xdr:nvSpPr>
      <xdr:spPr>
        <a:xfrm>
          <a:off x="19310427" y="627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122300</xdr:rowOff>
    </xdr:from>
    <xdr:ext cx="469744" cy="259045"/>
    <xdr:sp macro="" textlink="">
      <xdr:nvSpPr>
        <xdr:cNvPr id="438" name="n_1mainValue【認定こども園・幼稚園・保育所】&#10;一人当たり面積"/>
        <xdr:cNvSpPr txBox="1"/>
      </xdr:nvSpPr>
      <xdr:spPr>
        <a:xfrm>
          <a:off x="21075727" y="612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125566</xdr:rowOff>
    </xdr:from>
    <xdr:ext cx="469744" cy="259045"/>
    <xdr:sp macro="" textlink="">
      <xdr:nvSpPr>
        <xdr:cNvPr id="439" name="n_2mainValue【認定こども園・幼稚園・保育所】&#10;一人当たり面積"/>
        <xdr:cNvSpPr txBox="1"/>
      </xdr:nvSpPr>
      <xdr:spPr>
        <a:xfrm>
          <a:off x="20199427" y="6126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0" name="正方形/長方形 43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1" name="正方形/長方形 44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2" name="正方形/長方形 44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3" name="正方形/長方形 44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4" name="正方形/長方形 44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5" name="正方形/長方形 44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6" name="正方形/長方形 44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7" name="正方形/長方形 44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48" name="テキスト ボックス 44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49" name="直線コネクタ 44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50" name="直線コネクタ 44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51" name="テキスト ボックス 450"/>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52" name="直線コネクタ 45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53" name="テキスト ボックス 45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54" name="直線コネクタ 45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55" name="テキスト ボックス 45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56" name="直線コネクタ 45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57" name="テキスト ボックス 45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58" name="直線コネクタ 45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59" name="テキスト ボックス 45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60" name="直線コネクタ 45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61" name="テキスト ボックス 460"/>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2" name="直線コネクタ 46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3" name="テキスト ボックス 46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6531</xdr:rowOff>
    </xdr:from>
    <xdr:to>
      <xdr:col>85</xdr:col>
      <xdr:colOff>126364</xdr:colOff>
      <xdr:row>63</xdr:row>
      <xdr:rowOff>140426</xdr:rowOff>
    </xdr:to>
    <xdr:cxnSp macro="">
      <xdr:nvCxnSpPr>
        <xdr:cNvPr id="465" name="直線コネクタ 464"/>
        <xdr:cNvCxnSpPr/>
      </xdr:nvCxnSpPr>
      <xdr:spPr>
        <a:xfrm flipV="1">
          <a:off x="16318864" y="9607731"/>
          <a:ext cx="0" cy="1334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144253</xdr:rowOff>
    </xdr:from>
    <xdr:ext cx="340478" cy="259045"/>
    <xdr:sp macro="" textlink="">
      <xdr:nvSpPr>
        <xdr:cNvPr id="466" name="【学校施設】&#10;有形固定資産減価償却率最小値テキスト"/>
        <xdr:cNvSpPr txBox="1"/>
      </xdr:nvSpPr>
      <xdr:spPr>
        <a:xfrm>
          <a:off x="16357600" y="109456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140426</xdr:rowOff>
    </xdr:from>
    <xdr:to>
      <xdr:col>86</xdr:col>
      <xdr:colOff>25400</xdr:colOff>
      <xdr:row>63</xdr:row>
      <xdr:rowOff>140426</xdr:rowOff>
    </xdr:to>
    <xdr:cxnSp macro="">
      <xdr:nvCxnSpPr>
        <xdr:cNvPr id="467" name="直線コネクタ 466"/>
        <xdr:cNvCxnSpPr/>
      </xdr:nvCxnSpPr>
      <xdr:spPr>
        <a:xfrm>
          <a:off x="16230600" y="10941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124658</xdr:rowOff>
    </xdr:from>
    <xdr:ext cx="405111" cy="259045"/>
    <xdr:sp macro="" textlink="">
      <xdr:nvSpPr>
        <xdr:cNvPr id="468" name="【学校施設】&#10;有形固定資産減価償却率最大値テキスト"/>
        <xdr:cNvSpPr txBox="1"/>
      </xdr:nvSpPr>
      <xdr:spPr>
        <a:xfrm>
          <a:off x="16357600" y="9382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6531</xdr:rowOff>
    </xdr:from>
    <xdr:to>
      <xdr:col>86</xdr:col>
      <xdr:colOff>25400</xdr:colOff>
      <xdr:row>56</xdr:row>
      <xdr:rowOff>6531</xdr:rowOff>
    </xdr:to>
    <xdr:cxnSp macro="">
      <xdr:nvCxnSpPr>
        <xdr:cNvPr id="469" name="直線コネクタ 468"/>
        <xdr:cNvCxnSpPr/>
      </xdr:nvCxnSpPr>
      <xdr:spPr>
        <a:xfrm>
          <a:off x="16230600" y="960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150058</xdr:rowOff>
    </xdr:from>
    <xdr:ext cx="405111" cy="259045"/>
    <xdr:sp macro="" textlink="">
      <xdr:nvSpPr>
        <xdr:cNvPr id="470" name="【学校施設】&#10;有形固定資産減価償却率平均値テキスト"/>
        <xdr:cNvSpPr txBox="1"/>
      </xdr:nvSpPr>
      <xdr:spPr>
        <a:xfrm>
          <a:off x="16357600" y="99227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127181</xdr:rowOff>
    </xdr:from>
    <xdr:to>
      <xdr:col>85</xdr:col>
      <xdr:colOff>177800</xdr:colOff>
      <xdr:row>59</xdr:row>
      <xdr:rowOff>57331</xdr:rowOff>
    </xdr:to>
    <xdr:sp macro="" textlink="">
      <xdr:nvSpPr>
        <xdr:cNvPr id="471" name="フローチャート: 判断 470"/>
        <xdr:cNvSpPr/>
      </xdr:nvSpPr>
      <xdr:spPr>
        <a:xfrm>
          <a:off x="16268700" y="1007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128815</xdr:rowOff>
    </xdr:from>
    <xdr:to>
      <xdr:col>81</xdr:col>
      <xdr:colOff>101600</xdr:colOff>
      <xdr:row>59</xdr:row>
      <xdr:rowOff>58965</xdr:rowOff>
    </xdr:to>
    <xdr:sp macro="" textlink="">
      <xdr:nvSpPr>
        <xdr:cNvPr id="472" name="フローチャート: 判断 471"/>
        <xdr:cNvSpPr/>
      </xdr:nvSpPr>
      <xdr:spPr>
        <a:xfrm>
          <a:off x="15430500" y="1007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115751</xdr:rowOff>
    </xdr:from>
    <xdr:to>
      <xdr:col>76</xdr:col>
      <xdr:colOff>165100</xdr:colOff>
      <xdr:row>59</xdr:row>
      <xdr:rowOff>45901</xdr:rowOff>
    </xdr:to>
    <xdr:sp macro="" textlink="">
      <xdr:nvSpPr>
        <xdr:cNvPr id="473" name="フローチャート: 判断 472"/>
        <xdr:cNvSpPr/>
      </xdr:nvSpPr>
      <xdr:spPr>
        <a:xfrm>
          <a:off x="14541500" y="1005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30843</xdr:rowOff>
    </xdr:from>
    <xdr:to>
      <xdr:col>72</xdr:col>
      <xdr:colOff>38100</xdr:colOff>
      <xdr:row>59</xdr:row>
      <xdr:rowOff>132443</xdr:rowOff>
    </xdr:to>
    <xdr:sp macro="" textlink="">
      <xdr:nvSpPr>
        <xdr:cNvPr id="474" name="フローチャート: 判断 473"/>
        <xdr:cNvSpPr/>
      </xdr:nvSpPr>
      <xdr:spPr>
        <a:xfrm>
          <a:off x="13652500" y="1014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5" name="テキスト ボックス 47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6" name="テキスト ボックス 47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7" name="テキスト ボックス 47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78" name="テキスト ボックス 47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79" name="テキスト ボックス 47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101056</xdr:rowOff>
    </xdr:from>
    <xdr:to>
      <xdr:col>85</xdr:col>
      <xdr:colOff>177800</xdr:colOff>
      <xdr:row>60</xdr:row>
      <xdr:rowOff>31206</xdr:rowOff>
    </xdr:to>
    <xdr:sp macro="" textlink="">
      <xdr:nvSpPr>
        <xdr:cNvPr id="480" name="楕円 479"/>
        <xdr:cNvSpPr/>
      </xdr:nvSpPr>
      <xdr:spPr>
        <a:xfrm>
          <a:off x="16268700" y="1021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79483</xdr:rowOff>
    </xdr:from>
    <xdr:ext cx="405111" cy="259045"/>
    <xdr:sp macro="" textlink="">
      <xdr:nvSpPr>
        <xdr:cNvPr id="481" name="【学校施設】&#10;有形固定資産減価償却率該当値テキスト"/>
        <xdr:cNvSpPr txBox="1"/>
      </xdr:nvSpPr>
      <xdr:spPr>
        <a:xfrm>
          <a:off x="16357600" y="10195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136978</xdr:rowOff>
    </xdr:from>
    <xdr:to>
      <xdr:col>81</xdr:col>
      <xdr:colOff>101600</xdr:colOff>
      <xdr:row>60</xdr:row>
      <xdr:rowOff>67128</xdr:rowOff>
    </xdr:to>
    <xdr:sp macro="" textlink="">
      <xdr:nvSpPr>
        <xdr:cNvPr id="482" name="楕円 481"/>
        <xdr:cNvSpPr/>
      </xdr:nvSpPr>
      <xdr:spPr>
        <a:xfrm>
          <a:off x="15430500" y="1025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151856</xdr:rowOff>
    </xdr:from>
    <xdr:to>
      <xdr:col>85</xdr:col>
      <xdr:colOff>127000</xdr:colOff>
      <xdr:row>60</xdr:row>
      <xdr:rowOff>16328</xdr:rowOff>
    </xdr:to>
    <xdr:cxnSp macro="">
      <xdr:nvCxnSpPr>
        <xdr:cNvPr id="483" name="直線コネクタ 482"/>
        <xdr:cNvCxnSpPr/>
      </xdr:nvCxnSpPr>
      <xdr:spPr>
        <a:xfrm flipV="1">
          <a:off x="15481300" y="10267406"/>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3084</xdr:rowOff>
    </xdr:from>
    <xdr:to>
      <xdr:col>76</xdr:col>
      <xdr:colOff>165100</xdr:colOff>
      <xdr:row>60</xdr:row>
      <xdr:rowOff>104684</xdr:rowOff>
    </xdr:to>
    <xdr:sp macro="" textlink="">
      <xdr:nvSpPr>
        <xdr:cNvPr id="484" name="楕円 483"/>
        <xdr:cNvSpPr/>
      </xdr:nvSpPr>
      <xdr:spPr>
        <a:xfrm>
          <a:off x="14541500" y="1029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16328</xdr:rowOff>
    </xdr:from>
    <xdr:to>
      <xdr:col>81</xdr:col>
      <xdr:colOff>50800</xdr:colOff>
      <xdr:row>60</xdr:row>
      <xdr:rowOff>53884</xdr:rowOff>
    </xdr:to>
    <xdr:cxnSp macro="">
      <xdr:nvCxnSpPr>
        <xdr:cNvPr id="485" name="直線コネクタ 484"/>
        <xdr:cNvCxnSpPr/>
      </xdr:nvCxnSpPr>
      <xdr:spPr>
        <a:xfrm flipV="1">
          <a:off x="14592300" y="10303328"/>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75492</xdr:rowOff>
    </xdr:from>
    <xdr:ext cx="405111" cy="259045"/>
    <xdr:sp macro="" textlink="">
      <xdr:nvSpPr>
        <xdr:cNvPr id="486" name="n_1aveValue【学校施設】&#10;有形固定資産減価償却率"/>
        <xdr:cNvSpPr txBox="1"/>
      </xdr:nvSpPr>
      <xdr:spPr>
        <a:xfrm>
          <a:off x="15266044" y="9848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62428</xdr:rowOff>
    </xdr:from>
    <xdr:ext cx="405111" cy="259045"/>
    <xdr:sp macro="" textlink="">
      <xdr:nvSpPr>
        <xdr:cNvPr id="487" name="n_2aveValue【学校施設】&#10;有形固定資産減価償却率"/>
        <xdr:cNvSpPr txBox="1"/>
      </xdr:nvSpPr>
      <xdr:spPr>
        <a:xfrm>
          <a:off x="14389744" y="983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148970</xdr:rowOff>
    </xdr:from>
    <xdr:ext cx="405111" cy="259045"/>
    <xdr:sp macro="" textlink="">
      <xdr:nvSpPr>
        <xdr:cNvPr id="488" name="n_3aveValue【学校施設】&#10;有形固定資産減価償却率"/>
        <xdr:cNvSpPr txBox="1"/>
      </xdr:nvSpPr>
      <xdr:spPr>
        <a:xfrm>
          <a:off x="13500744" y="992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58255</xdr:rowOff>
    </xdr:from>
    <xdr:ext cx="405111" cy="259045"/>
    <xdr:sp macro="" textlink="">
      <xdr:nvSpPr>
        <xdr:cNvPr id="489" name="n_1mainValue【学校施設】&#10;有形固定資産減価償却率"/>
        <xdr:cNvSpPr txBox="1"/>
      </xdr:nvSpPr>
      <xdr:spPr>
        <a:xfrm>
          <a:off x="15266044" y="10345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95811</xdr:rowOff>
    </xdr:from>
    <xdr:ext cx="405111" cy="259045"/>
    <xdr:sp macro="" textlink="">
      <xdr:nvSpPr>
        <xdr:cNvPr id="490" name="n_2mainValue【学校施設】&#10;有形固定資産減価償却率"/>
        <xdr:cNvSpPr txBox="1"/>
      </xdr:nvSpPr>
      <xdr:spPr>
        <a:xfrm>
          <a:off x="14389744" y="1038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1" name="正方形/長方形 49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2" name="正方形/長方形 49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3" name="正方形/長方形 49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4" name="正方形/長方形 49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5" name="正方形/長方形 49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6" name="正方形/長方形 49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7" name="正方形/長方形 49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8" name="正方形/長方形 49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9" name="テキスト ボックス 49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0" name="直線コネクタ 49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01" name="テキスト ボックス 50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02" name="直線コネクタ 50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03" name="テキスト ボックス 50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04" name="直線コネクタ 50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05" name="テキスト ボックス 50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06" name="直線コネクタ 50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07" name="テキスト ボックス 50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08" name="直線コネクタ 50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09" name="テキスト ボックス 50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10" name="直線コネクタ 50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11" name="テキスト ボックス 51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2" name="直線コネクタ 51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3" name="テキスト ボックス 51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102108</xdr:rowOff>
    </xdr:from>
    <xdr:to>
      <xdr:col>116</xdr:col>
      <xdr:colOff>62864</xdr:colOff>
      <xdr:row>64</xdr:row>
      <xdr:rowOff>67818</xdr:rowOff>
    </xdr:to>
    <xdr:cxnSp macro="">
      <xdr:nvCxnSpPr>
        <xdr:cNvPr id="515" name="直線コネクタ 514"/>
        <xdr:cNvCxnSpPr/>
      </xdr:nvCxnSpPr>
      <xdr:spPr>
        <a:xfrm flipV="1">
          <a:off x="22160864" y="9703308"/>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71645</xdr:rowOff>
    </xdr:from>
    <xdr:ext cx="469744" cy="259045"/>
    <xdr:sp macro="" textlink="">
      <xdr:nvSpPr>
        <xdr:cNvPr id="516" name="【学校施設】&#10;一人当たり面積最小値テキスト"/>
        <xdr:cNvSpPr txBox="1"/>
      </xdr:nvSpPr>
      <xdr:spPr>
        <a:xfrm>
          <a:off x="22199600" y="11044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67818</xdr:rowOff>
    </xdr:from>
    <xdr:to>
      <xdr:col>116</xdr:col>
      <xdr:colOff>152400</xdr:colOff>
      <xdr:row>64</xdr:row>
      <xdr:rowOff>67818</xdr:rowOff>
    </xdr:to>
    <xdr:cxnSp macro="">
      <xdr:nvCxnSpPr>
        <xdr:cNvPr id="517" name="直線コネクタ 516"/>
        <xdr:cNvCxnSpPr/>
      </xdr:nvCxnSpPr>
      <xdr:spPr>
        <a:xfrm>
          <a:off x="22072600" y="11040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48785</xdr:rowOff>
    </xdr:from>
    <xdr:ext cx="469744" cy="259045"/>
    <xdr:sp macro="" textlink="">
      <xdr:nvSpPr>
        <xdr:cNvPr id="518" name="【学校施設】&#10;一人当たり面積最大値テキスト"/>
        <xdr:cNvSpPr txBox="1"/>
      </xdr:nvSpPr>
      <xdr:spPr>
        <a:xfrm>
          <a:off x="22199600" y="9478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102108</xdr:rowOff>
    </xdr:from>
    <xdr:to>
      <xdr:col>116</xdr:col>
      <xdr:colOff>152400</xdr:colOff>
      <xdr:row>56</xdr:row>
      <xdr:rowOff>102108</xdr:rowOff>
    </xdr:to>
    <xdr:cxnSp macro="">
      <xdr:nvCxnSpPr>
        <xdr:cNvPr id="519" name="直線コネクタ 518"/>
        <xdr:cNvCxnSpPr/>
      </xdr:nvCxnSpPr>
      <xdr:spPr>
        <a:xfrm>
          <a:off x="22072600" y="970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156989</xdr:rowOff>
    </xdr:from>
    <xdr:ext cx="469744" cy="259045"/>
    <xdr:sp macro="" textlink="">
      <xdr:nvSpPr>
        <xdr:cNvPr id="520" name="【学校施設】&#10;一人当たり面積平均値テキスト"/>
        <xdr:cNvSpPr txBox="1"/>
      </xdr:nvSpPr>
      <xdr:spPr>
        <a:xfrm>
          <a:off x="22199600" y="106154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7112</xdr:rowOff>
    </xdr:from>
    <xdr:to>
      <xdr:col>116</xdr:col>
      <xdr:colOff>114300</xdr:colOff>
      <xdr:row>62</xdr:row>
      <xdr:rowOff>108712</xdr:rowOff>
    </xdr:to>
    <xdr:sp macro="" textlink="">
      <xdr:nvSpPr>
        <xdr:cNvPr id="521" name="フローチャート: 判断 520"/>
        <xdr:cNvSpPr/>
      </xdr:nvSpPr>
      <xdr:spPr>
        <a:xfrm>
          <a:off x="22110700" y="1063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34163</xdr:rowOff>
    </xdr:from>
    <xdr:to>
      <xdr:col>112</xdr:col>
      <xdr:colOff>38100</xdr:colOff>
      <xdr:row>62</xdr:row>
      <xdr:rowOff>135763</xdr:rowOff>
    </xdr:to>
    <xdr:sp macro="" textlink="">
      <xdr:nvSpPr>
        <xdr:cNvPr id="522" name="フローチャート: 判断 521"/>
        <xdr:cNvSpPr/>
      </xdr:nvSpPr>
      <xdr:spPr>
        <a:xfrm>
          <a:off x="21272500" y="1066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37973</xdr:rowOff>
    </xdr:from>
    <xdr:to>
      <xdr:col>107</xdr:col>
      <xdr:colOff>101600</xdr:colOff>
      <xdr:row>62</xdr:row>
      <xdr:rowOff>139573</xdr:rowOff>
    </xdr:to>
    <xdr:sp macro="" textlink="">
      <xdr:nvSpPr>
        <xdr:cNvPr id="523" name="フローチャート: 判断 522"/>
        <xdr:cNvSpPr/>
      </xdr:nvSpPr>
      <xdr:spPr>
        <a:xfrm>
          <a:off x="20383500" y="1066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149606</xdr:rowOff>
    </xdr:from>
    <xdr:to>
      <xdr:col>102</xdr:col>
      <xdr:colOff>165100</xdr:colOff>
      <xdr:row>62</xdr:row>
      <xdr:rowOff>79756</xdr:rowOff>
    </xdr:to>
    <xdr:sp macro="" textlink="">
      <xdr:nvSpPr>
        <xdr:cNvPr id="524" name="フローチャート: 判断 523"/>
        <xdr:cNvSpPr/>
      </xdr:nvSpPr>
      <xdr:spPr>
        <a:xfrm>
          <a:off x="19494500" y="106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5" name="テキスト ボックス 52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6" name="テキスト ボックス 52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7" name="テキスト ボックス 52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8" name="テキスト ボックス 52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9" name="テキスト ボックス 52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130937</xdr:rowOff>
    </xdr:from>
    <xdr:to>
      <xdr:col>116</xdr:col>
      <xdr:colOff>114300</xdr:colOff>
      <xdr:row>62</xdr:row>
      <xdr:rowOff>61087</xdr:rowOff>
    </xdr:to>
    <xdr:sp macro="" textlink="">
      <xdr:nvSpPr>
        <xdr:cNvPr id="530" name="楕円 529"/>
        <xdr:cNvSpPr/>
      </xdr:nvSpPr>
      <xdr:spPr>
        <a:xfrm>
          <a:off x="22110700" y="1058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153814</xdr:rowOff>
    </xdr:from>
    <xdr:ext cx="469744" cy="259045"/>
    <xdr:sp macro="" textlink="">
      <xdr:nvSpPr>
        <xdr:cNvPr id="531" name="【学校施設】&#10;一人当たり面積該当値テキスト"/>
        <xdr:cNvSpPr txBox="1"/>
      </xdr:nvSpPr>
      <xdr:spPr>
        <a:xfrm>
          <a:off x="22199600" y="10440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141605</xdr:rowOff>
    </xdr:from>
    <xdr:to>
      <xdr:col>112</xdr:col>
      <xdr:colOff>38100</xdr:colOff>
      <xdr:row>62</xdr:row>
      <xdr:rowOff>71755</xdr:rowOff>
    </xdr:to>
    <xdr:sp macro="" textlink="">
      <xdr:nvSpPr>
        <xdr:cNvPr id="532" name="楕円 531"/>
        <xdr:cNvSpPr/>
      </xdr:nvSpPr>
      <xdr:spPr>
        <a:xfrm>
          <a:off x="21272500" y="1060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10287</xdr:rowOff>
    </xdr:from>
    <xdr:to>
      <xdr:col>116</xdr:col>
      <xdr:colOff>63500</xdr:colOff>
      <xdr:row>62</xdr:row>
      <xdr:rowOff>20955</xdr:rowOff>
    </xdr:to>
    <xdr:cxnSp macro="">
      <xdr:nvCxnSpPr>
        <xdr:cNvPr id="533" name="直線コネクタ 532"/>
        <xdr:cNvCxnSpPr/>
      </xdr:nvCxnSpPr>
      <xdr:spPr>
        <a:xfrm flipV="1">
          <a:off x="21323300" y="10640187"/>
          <a:ext cx="8382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154178</xdr:rowOff>
    </xdr:from>
    <xdr:to>
      <xdr:col>107</xdr:col>
      <xdr:colOff>101600</xdr:colOff>
      <xdr:row>62</xdr:row>
      <xdr:rowOff>84328</xdr:rowOff>
    </xdr:to>
    <xdr:sp macro="" textlink="">
      <xdr:nvSpPr>
        <xdr:cNvPr id="534" name="楕円 533"/>
        <xdr:cNvSpPr/>
      </xdr:nvSpPr>
      <xdr:spPr>
        <a:xfrm>
          <a:off x="20383500" y="1061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20955</xdr:rowOff>
    </xdr:from>
    <xdr:to>
      <xdr:col>111</xdr:col>
      <xdr:colOff>177800</xdr:colOff>
      <xdr:row>62</xdr:row>
      <xdr:rowOff>33528</xdr:rowOff>
    </xdr:to>
    <xdr:cxnSp macro="">
      <xdr:nvCxnSpPr>
        <xdr:cNvPr id="535" name="直線コネクタ 534"/>
        <xdr:cNvCxnSpPr/>
      </xdr:nvCxnSpPr>
      <xdr:spPr>
        <a:xfrm flipV="1">
          <a:off x="20434300" y="10650855"/>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126890</xdr:rowOff>
    </xdr:from>
    <xdr:ext cx="469744" cy="259045"/>
    <xdr:sp macro="" textlink="">
      <xdr:nvSpPr>
        <xdr:cNvPr id="536" name="n_1aveValue【学校施設】&#10;一人当たり面積"/>
        <xdr:cNvSpPr txBox="1"/>
      </xdr:nvSpPr>
      <xdr:spPr>
        <a:xfrm>
          <a:off x="21075727" y="1075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130700</xdr:rowOff>
    </xdr:from>
    <xdr:ext cx="469744" cy="259045"/>
    <xdr:sp macro="" textlink="">
      <xdr:nvSpPr>
        <xdr:cNvPr id="537" name="n_2aveValue【学校施設】&#10;一人当たり面積"/>
        <xdr:cNvSpPr txBox="1"/>
      </xdr:nvSpPr>
      <xdr:spPr>
        <a:xfrm>
          <a:off x="20199427" y="10760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96283</xdr:rowOff>
    </xdr:from>
    <xdr:ext cx="469744" cy="259045"/>
    <xdr:sp macro="" textlink="">
      <xdr:nvSpPr>
        <xdr:cNvPr id="538" name="n_3aveValue【学校施設】&#10;一人当たり面積"/>
        <xdr:cNvSpPr txBox="1"/>
      </xdr:nvSpPr>
      <xdr:spPr>
        <a:xfrm>
          <a:off x="19310427" y="10383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88282</xdr:rowOff>
    </xdr:from>
    <xdr:ext cx="469744" cy="259045"/>
    <xdr:sp macro="" textlink="">
      <xdr:nvSpPr>
        <xdr:cNvPr id="539" name="n_1mainValue【学校施設】&#10;一人当たり面積"/>
        <xdr:cNvSpPr txBox="1"/>
      </xdr:nvSpPr>
      <xdr:spPr>
        <a:xfrm>
          <a:off x="21075727" y="10375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100855</xdr:rowOff>
    </xdr:from>
    <xdr:ext cx="469744" cy="259045"/>
    <xdr:sp macro="" textlink="">
      <xdr:nvSpPr>
        <xdr:cNvPr id="540" name="n_2mainValue【学校施設】&#10;一人当たり面積"/>
        <xdr:cNvSpPr txBox="1"/>
      </xdr:nvSpPr>
      <xdr:spPr>
        <a:xfrm>
          <a:off x="20199427" y="10387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1" name="正方形/長方形 54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2" name="正方形/長方形 54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3" name="正方形/長方形 54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4" name="正方形/長方形 54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5" name="正方形/長方形 54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6" name="正方形/長方形 54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7" name="正方形/長方形 54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8" name="正方形/長方形 54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49" name="テキスト ボックス 54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0" name="直線コネクタ 54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51" name="直線コネクタ 55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52" name="テキスト ボックス 551"/>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53" name="直線コネクタ 55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54" name="テキスト ボックス 55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55" name="直線コネクタ 55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56" name="テキスト ボックス 55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57" name="直線コネクタ 55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58" name="テキスト ボックス 55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59" name="直線コネクタ 55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60" name="テキスト ボックス 55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61" name="直線コネクタ 56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62" name="テキスト ボックス 561"/>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3" name="直線コネクタ 56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64" name="テキスト ボックス 56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6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64226</xdr:rowOff>
    </xdr:to>
    <xdr:cxnSp macro="">
      <xdr:nvCxnSpPr>
        <xdr:cNvPr id="566" name="直線コネクタ 565"/>
        <xdr:cNvCxnSpPr/>
      </xdr:nvCxnSpPr>
      <xdr:spPr>
        <a:xfrm flipV="1">
          <a:off x="16318864" y="13280571"/>
          <a:ext cx="0" cy="1528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68053</xdr:rowOff>
    </xdr:from>
    <xdr:ext cx="340478" cy="259045"/>
    <xdr:sp macro="" textlink="">
      <xdr:nvSpPr>
        <xdr:cNvPr id="567" name="【児童館】&#10;有形固定資産減価償却率最小値テキスト"/>
        <xdr:cNvSpPr txBox="1"/>
      </xdr:nvSpPr>
      <xdr:spPr>
        <a:xfrm>
          <a:off x="16357600" y="148127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64226</xdr:rowOff>
    </xdr:from>
    <xdr:to>
      <xdr:col>86</xdr:col>
      <xdr:colOff>25400</xdr:colOff>
      <xdr:row>86</xdr:row>
      <xdr:rowOff>64226</xdr:rowOff>
    </xdr:to>
    <xdr:cxnSp macro="">
      <xdr:nvCxnSpPr>
        <xdr:cNvPr id="568" name="直線コネクタ 567"/>
        <xdr:cNvCxnSpPr/>
      </xdr:nvCxnSpPr>
      <xdr:spPr>
        <a:xfrm>
          <a:off x="16230600" y="1480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69"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70" name="直線コネクタ 569"/>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124114</xdr:rowOff>
    </xdr:from>
    <xdr:ext cx="405111" cy="259045"/>
    <xdr:sp macro="" textlink="">
      <xdr:nvSpPr>
        <xdr:cNvPr id="571" name="【児童館】&#10;有形固定資産減価償却率平均値テキスト"/>
        <xdr:cNvSpPr txBox="1"/>
      </xdr:nvSpPr>
      <xdr:spPr>
        <a:xfrm>
          <a:off x="16357600" y="138401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145687</xdr:rowOff>
    </xdr:from>
    <xdr:to>
      <xdr:col>85</xdr:col>
      <xdr:colOff>177800</xdr:colOff>
      <xdr:row>81</xdr:row>
      <xdr:rowOff>75837</xdr:rowOff>
    </xdr:to>
    <xdr:sp macro="" textlink="">
      <xdr:nvSpPr>
        <xdr:cNvPr id="572" name="フローチャート: 判断 571"/>
        <xdr:cNvSpPr/>
      </xdr:nvSpPr>
      <xdr:spPr>
        <a:xfrm>
          <a:off x="16268700" y="1386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42818</xdr:rowOff>
    </xdr:from>
    <xdr:to>
      <xdr:col>81</xdr:col>
      <xdr:colOff>101600</xdr:colOff>
      <xdr:row>81</xdr:row>
      <xdr:rowOff>144418</xdr:rowOff>
    </xdr:to>
    <xdr:sp macro="" textlink="">
      <xdr:nvSpPr>
        <xdr:cNvPr id="573" name="フローチャート: 判断 572"/>
        <xdr:cNvSpPr/>
      </xdr:nvSpPr>
      <xdr:spPr>
        <a:xfrm>
          <a:off x="15430500" y="1393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124461</xdr:rowOff>
    </xdr:from>
    <xdr:to>
      <xdr:col>76</xdr:col>
      <xdr:colOff>165100</xdr:colOff>
      <xdr:row>82</xdr:row>
      <xdr:rowOff>54611</xdr:rowOff>
    </xdr:to>
    <xdr:sp macro="" textlink="">
      <xdr:nvSpPr>
        <xdr:cNvPr id="574" name="フローチャート: 判断 573"/>
        <xdr:cNvSpPr/>
      </xdr:nvSpPr>
      <xdr:spPr>
        <a:xfrm>
          <a:off x="14541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126093</xdr:rowOff>
    </xdr:from>
    <xdr:to>
      <xdr:col>72</xdr:col>
      <xdr:colOff>38100</xdr:colOff>
      <xdr:row>82</xdr:row>
      <xdr:rowOff>56243</xdr:rowOff>
    </xdr:to>
    <xdr:sp macro="" textlink="">
      <xdr:nvSpPr>
        <xdr:cNvPr id="575" name="フローチャート: 判断 574"/>
        <xdr:cNvSpPr/>
      </xdr:nvSpPr>
      <xdr:spPr>
        <a:xfrm>
          <a:off x="13652500" y="1401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76" name="テキスト ボックス 57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77" name="テキスト ボックス 57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78" name="テキスト ボックス 57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79" name="テキスト ボックス 57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0" name="テキスト ボックス 57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5262</xdr:rowOff>
    </xdr:from>
    <xdr:to>
      <xdr:col>85</xdr:col>
      <xdr:colOff>177800</xdr:colOff>
      <xdr:row>80</xdr:row>
      <xdr:rowOff>106862</xdr:rowOff>
    </xdr:to>
    <xdr:sp macro="" textlink="">
      <xdr:nvSpPr>
        <xdr:cNvPr id="581" name="楕円 580"/>
        <xdr:cNvSpPr/>
      </xdr:nvSpPr>
      <xdr:spPr>
        <a:xfrm>
          <a:off x="16268700" y="1372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28139</xdr:rowOff>
    </xdr:from>
    <xdr:ext cx="405111" cy="259045"/>
    <xdr:sp macro="" textlink="">
      <xdr:nvSpPr>
        <xdr:cNvPr id="582" name="【児童館】&#10;有形固定資産減価償却率該当値テキスト"/>
        <xdr:cNvSpPr txBox="1"/>
      </xdr:nvSpPr>
      <xdr:spPr>
        <a:xfrm>
          <a:off x="16357600" y="13572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57513</xdr:rowOff>
    </xdr:from>
    <xdr:to>
      <xdr:col>81</xdr:col>
      <xdr:colOff>101600</xdr:colOff>
      <xdr:row>80</xdr:row>
      <xdr:rowOff>159113</xdr:rowOff>
    </xdr:to>
    <xdr:sp macro="" textlink="">
      <xdr:nvSpPr>
        <xdr:cNvPr id="583" name="楕円 582"/>
        <xdr:cNvSpPr/>
      </xdr:nvSpPr>
      <xdr:spPr>
        <a:xfrm>
          <a:off x="15430500" y="1377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56062</xdr:rowOff>
    </xdr:from>
    <xdr:to>
      <xdr:col>85</xdr:col>
      <xdr:colOff>127000</xdr:colOff>
      <xdr:row>80</xdr:row>
      <xdr:rowOff>108313</xdr:rowOff>
    </xdr:to>
    <xdr:cxnSp macro="">
      <xdr:nvCxnSpPr>
        <xdr:cNvPr id="584" name="直線コネクタ 583"/>
        <xdr:cNvCxnSpPr/>
      </xdr:nvCxnSpPr>
      <xdr:spPr>
        <a:xfrm flipV="1">
          <a:off x="15481300" y="13772062"/>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109764</xdr:rowOff>
    </xdr:from>
    <xdr:to>
      <xdr:col>76</xdr:col>
      <xdr:colOff>165100</xdr:colOff>
      <xdr:row>81</xdr:row>
      <xdr:rowOff>39914</xdr:rowOff>
    </xdr:to>
    <xdr:sp macro="" textlink="">
      <xdr:nvSpPr>
        <xdr:cNvPr id="585" name="楕円 584"/>
        <xdr:cNvSpPr/>
      </xdr:nvSpPr>
      <xdr:spPr>
        <a:xfrm>
          <a:off x="14541500" y="1382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108313</xdr:rowOff>
    </xdr:from>
    <xdr:to>
      <xdr:col>81</xdr:col>
      <xdr:colOff>50800</xdr:colOff>
      <xdr:row>80</xdr:row>
      <xdr:rowOff>160564</xdr:rowOff>
    </xdr:to>
    <xdr:cxnSp macro="">
      <xdr:nvCxnSpPr>
        <xdr:cNvPr id="586" name="直線コネクタ 585"/>
        <xdr:cNvCxnSpPr/>
      </xdr:nvCxnSpPr>
      <xdr:spPr>
        <a:xfrm flipV="1">
          <a:off x="14592300" y="13824313"/>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135545</xdr:rowOff>
    </xdr:from>
    <xdr:ext cx="405111" cy="259045"/>
    <xdr:sp macro="" textlink="">
      <xdr:nvSpPr>
        <xdr:cNvPr id="587" name="n_1aveValue【児童館】&#10;有形固定資産減価償却率"/>
        <xdr:cNvSpPr txBox="1"/>
      </xdr:nvSpPr>
      <xdr:spPr>
        <a:xfrm>
          <a:off x="15266044" y="14022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45738</xdr:rowOff>
    </xdr:from>
    <xdr:ext cx="405111" cy="259045"/>
    <xdr:sp macro="" textlink="">
      <xdr:nvSpPr>
        <xdr:cNvPr id="588" name="n_2aveValue【児童館】&#10;有形固定資産減価償却率"/>
        <xdr:cNvSpPr txBox="1"/>
      </xdr:nvSpPr>
      <xdr:spPr>
        <a:xfrm>
          <a:off x="14389744" y="1410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72770</xdr:rowOff>
    </xdr:from>
    <xdr:ext cx="405111" cy="259045"/>
    <xdr:sp macro="" textlink="">
      <xdr:nvSpPr>
        <xdr:cNvPr id="589" name="n_3aveValue【児童館】&#10;有形固定資産減価償却率"/>
        <xdr:cNvSpPr txBox="1"/>
      </xdr:nvSpPr>
      <xdr:spPr>
        <a:xfrm>
          <a:off x="13500744" y="1378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4190</xdr:rowOff>
    </xdr:from>
    <xdr:ext cx="405111" cy="259045"/>
    <xdr:sp macro="" textlink="">
      <xdr:nvSpPr>
        <xdr:cNvPr id="590" name="n_1mainValue【児童館】&#10;有形固定資産減価償却率"/>
        <xdr:cNvSpPr txBox="1"/>
      </xdr:nvSpPr>
      <xdr:spPr>
        <a:xfrm>
          <a:off x="15266044" y="13548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56441</xdr:rowOff>
    </xdr:from>
    <xdr:ext cx="405111" cy="259045"/>
    <xdr:sp macro="" textlink="">
      <xdr:nvSpPr>
        <xdr:cNvPr id="591" name="n_2mainValue【児童館】&#10;有形固定資産減価償却率"/>
        <xdr:cNvSpPr txBox="1"/>
      </xdr:nvSpPr>
      <xdr:spPr>
        <a:xfrm>
          <a:off x="14389744" y="13600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2" name="正方形/長方形 59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3" name="正方形/長方形 59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4" name="正方形/長方形 59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5" name="正方形/長方形 59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6" name="正方形/長方形 59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7" name="正方形/長方形 59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8" name="正方形/長方形 59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9" name="正方形/長方形 59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0" name="テキスト ボックス 59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1" name="直線コネクタ 60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602" name="テキスト ボックス 601"/>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168729</xdr:rowOff>
    </xdr:from>
    <xdr:to>
      <xdr:col>120</xdr:col>
      <xdr:colOff>114300</xdr:colOff>
      <xdr:row>86</xdr:row>
      <xdr:rowOff>168729</xdr:rowOff>
    </xdr:to>
    <xdr:cxnSp macro="">
      <xdr:nvCxnSpPr>
        <xdr:cNvPr id="603" name="直線コネクタ 602"/>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04" name="テキスト ボックス 603"/>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05" name="直線コネクタ 604"/>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06" name="テキスト ボックス 605"/>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07" name="直線コネクタ 606"/>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08" name="テキスト ボックス 607"/>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09" name="直線コネクタ 608"/>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10" name="テキスト ボックス 609"/>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11" name="直線コネクタ 610"/>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12" name="テキスト ボックス 611"/>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13" name="直線コネクタ 612"/>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14" name="テキスト ボックス 613"/>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5" name="直線コネクタ 61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6" name="テキスト ボックス 61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21771</xdr:rowOff>
    </xdr:from>
    <xdr:to>
      <xdr:col>116</xdr:col>
      <xdr:colOff>62864</xdr:colOff>
      <xdr:row>87</xdr:row>
      <xdr:rowOff>62593</xdr:rowOff>
    </xdr:to>
    <xdr:cxnSp macro="">
      <xdr:nvCxnSpPr>
        <xdr:cNvPr id="618" name="直線コネクタ 617"/>
        <xdr:cNvCxnSpPr/>
      </xdr:nvCxnSpPr>
      <xdr:spPr>
        <a:xfrm flipV="1">
          <a:off x="22160864" y="13394871"/>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87</xdr:row>
      <xdr:rowOff>66420</xdr:rowOff>
    </xdr:from>
    <xdr:ext cx="469744" cy="259045"/>
    <xdr:sp macro="" textlink="">
      <xdr:nvSpPr>
        <xdr:cNvPr id="619" name="【児童館】&#10;一人当たり面積最小値テキスト"/>
        <xdr:cNvSpPr txBox="1"/>
      </xdr:nvSpPr>
      <xdr:spPr>
        <a:xfrm>
          <a:off x="22199600" y="14982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87</xdr:row>
      <xdr:rowOff>62593</xdr:rowOff>
    </xdr:from>
    <xdr:to>
      <xdr:col>116</xdr:col>
      <xdr:colOff>152400</xdr:colOff>
      <xdr:row>87</xdr:row>
      <xdr:rowOff>62593</xdr:rowOff>
    </xdr:to>
    <xdr:cxnSp macro="">
      <xdr:nvCxnSpPr>
        <xdr:cNvPr id="620" name="直線コネクタ 619"/>
        <xdr:cNvCxnSpPr/>
      </xdr:nvCxnSpPr>
      <xdr:spPr>
        <a:xfrm>
          <a:off x="22072600" y="1497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139898</xdr:rowOff>
    </xdr:from>
    <xdr:ext cx="469744" cy="259045"/>
    <xdr:sp macro="" textlink="">
      <xdr:nvSpPr>
        <xdr:cNvPr id="621" name="【児童館】&#10;一人当たり面積最大値テキスト"/>
        <xdr:cNvSpPr txBox="1"/>
      </xdr:nvSpPr>
      <xdr:spPr>
        <a:xfrm>
          <a:off x="22199600" y="1317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21771</xdr:rowOff>
    </xdr:from>
    <xdr:to>
      <xdr:col>116</xdr:col>
      <xdr:colOff>152400</xdr:colOff>
      <xdr:row>78</xdr:row>
      <xdr:rowOff>21771</xdr:rowOff>
    </xdr:to>
    <xdr:cxnSp macro="">
      <xdr:nvCxnSpPr>
        <xdr:cNvPr id="622" name="直線コネクタ 621"/>
        <xdr:cNvCxnSpPr/>
      </xdr:nvCxnSpPr>
      <xdr:spPr>
        <a:xfrm>
          <a:off x="22072600" y="1339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88191</xdr:rowOff>
    </xdr:from>
    <xdr:ext cx="469744" cy="259045"/>
    <xdr:sp macro="" textlink="">
      <xdr:nvSpPr>
        <xdr:cNvPr id="623" name="【児童館】&#10;一人当たり面積平均値テキスト"/>
        <xdr:cNvSpPr txBox="1"/>
      </xdr:nvSpPr>
      <xdr:spPr>
        <a:xfrm>
          <a:off x="22199600" y="143185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109764</xdr:rowOff>
    </xdr:from>
    <xdr:to>
      <xdr:col>116</xdr:col>
      <xdr:colOff>114300</xdr:colOff>
      <xdr:row>84</xdr:row>
      <xdr:rowOff>39914</xdr:rowOff>
    </xdr:to>
    <xdr:sp macro="" textlink="">
      <xdr:nvSpPr>
        <xdr:cNvPr id="624" name="フローチャート: 判断 623"/>
        <xdr:cNvSpPr/>
      </xdr:nvSpPr>
      <xdr:spPr>
        <a:xfrm>
          <a:off x="221107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36286</xdr:rowOff>
    </xdr:from>
    <xdr:to>
      <xdr:col>112</xdr:col>
      <xdr:colOff>38100</xdr:colOff>
      <xdr:row>84</xdr:row>
      <xdr:rowOff>137886</xdr:rowOff>
    </xdr:to>
    <xdr:sp macro="" textlink="">
      <xdr:nvSpPr>
        <xdr:cNvPr id="625" name="フローチャート: 判断 624"/>
        <xdr:cNvSpPr/>
      </xdr:nvSpPr>
      <xdr:spPr>
        <a:xfrm>
          <a:off x="21272500" y="1443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85271</xdr:rowOff>
    </xdr:from>
    <xdr:to>
      <xdr:col>107</xdr:col>
      <xdr:colOff>101600</xdr:colOff>
      <xdr:row>85</xdr:row>
      <xdr:rowOff>15421</xdr:rowOff>
    </xdr:to>
    <xdr:sp macro="" textlink="">
      <xdr:nvSpPr>
        <xdr:cNvPr id="626" name="フローチャート: 判断 625"/>
        <xdr:cNvSpPr/>
      </xdr:nvSpPr>
      <xdr:spPr>
        <a:xfrm>
          <a:off x="20383500" y="1448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3629</xdr:rowOff>
    </xdr:from>
    <xdr:to>
      <xdr:col>102</xdr:col>
      <xdr:colOff>165100</xdr:colOff>
      <xdr:row>84</xdr:row>
      <xdr:rowOff>105229</xdr:rowOff>
    </xdr:to>
    <xdr:sp macro="" textlink="">
      <xdr:nvSpPr>
        <xdr:cNvPr id="627" name="フローチャート: 判断 626"/>
        <xdr:cNvSpPr/>
      </xdr:nvSpPr>
      <xdr:spPr>
        <a:xfrm>
          <a:off x="194945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8" name="テキスト ボックス 62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9" name="テキスト ボックス 62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30" name="テキスト ボックス 62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1" name="テキスト ボックス 63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32" name="テキスト ボックス 63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28121</xdr:rowOff>
    </xdr:from>
    <xdr:to>
      <xdr:col>116</xdr:col>
      <xdr:colOff>114300</xdr:colOff>
      <xdr:row>83</xdr:row>
      <xdr:rowOff>129721</xdr:rowOff>
    </xdr:to>
    <xdr:sp macro="" textlink="">
      <xdr:nvSpPr>
        <xdr:cNvPr id="633" name="楕円 632"/>
        <xdr:cNvSpPr/>
      </xdr:nvSpPr>
      <xdr:spPr>
        <a:xfrm>
          <a:off x="22110700" y="1425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50998</xdr:rowOff>
    </xdr:from>
    <xdr:ext cx="469744" cy="259045"/>
    <xdr:sp macro="" textlink="">
      <xdr:nvSpPr>
        <xdr:cNvPr id="634" name="【児童館】&#10;一人当たり面積該当値テキスト"/>
        <xdr:cNvSpPr txBox="1"/>
      </xdr:nvSpPr>
      <xdr:spPr>
        <a:xfrm>
          <a:off x="22199600" y="14109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44450</xdr:rowOff>
    </xdr:from>
    <xdr:to>
      <xdr:col>112</xdr:col>
      <xdr:colOff>38100</xdr:colOff>
      <xdr:row>83</xdr:row>
      <xdr:rowOff>146050</xdr:rowOff>
    </xdr:to>
    <xdr:sp macro="" textlink="">
      <xdr:nvSpPr>
        <xdr:cNvPr id="635" name="楕円 634"/>
        <xdr:cNvSpPr/>
      </xdr:nvSpPr>
      <xdr:spPr>
        <a:xfrm>
          <a:off x="21272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78921</xdr:rowOff>
    </xdr:from>
    <xdr:to>
      <xdr:col>116</xdr:col>
      <xdr:colOff>63500</xdr:colOff>
      <xdr:row>83</xdr:row>
      <xdr:rowOff>95250</xdr:rowOff>
    </xdr:to>
    <xdr:cxnSp macro="">
      <xdr:nvCxnSpPr>
        <xdr:cNvPr id="636" name="直線コネクタ 635"/>
        <xdr:cNvCxnSpPr/>
      </xdr:nvCxnSpPr>
      <xdr:spPr>
        <a:xfrm flipV="1">
          <a:off x="21323300" y="14309271"/>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44450</xdr:rowOff>
    </xdr:from>
    <xdr:to>
      <xdr:col>107</xdr:col>
      <xdr:colOff>101600</xdr:colOff>
      <xdr:row>83</xdr:row>
      <xdr:rowOff>146050</xdr:rowOff>
    </xdr:to>
    <xdr:sp macro="" textlink="">
      <xdr:nvSpPr>
        <xdr:cNvPr id="637" name="楕円 636"/>
        <xdr:cNvSpPr/>
      </xdr:nvSpPr>
      <xdr:spPr>
        <a:xfrm>
          <a:off x="20383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95250</xdr:rowOff>
    </xdr:from>
    <xdr:to>
      <xdr:col>111</xdr:col>
      <xdr:colOff>177800</xdr:colOff>
      <xdr:row>83</xdr:row>
      <xdr:rowOff>95250</xdr:rowOff>
    </xdr:to>
    <xdr:cxnSp macro="">
      <xdr:nvCxnSpPr>
        <xdr:cNvPr id="638" name="直線コネクタ 637"/>
        <xdr:cNvCxnSpPr/>
      </xdr:nvCxnSpPr>
      <xdr:spPr>
        <a:xfrm>
          <a:off x="20434300" y="1432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129013</xdr:rowOff>
    </xdr:from>
    <xdr:ext cx="469744" cy="259045"/>
    <xdr:sp macro="" textlink="">
      <xdr:nvSpPr>
        <xdr:cNvPr id="639" name="n_1aveValue【児童館】&#10;一人当たり面積"/>
        <xdr:cNvSpPr txBox="1"/>
      </xdr:nvSpPr>
      <xdr:spPr>
        <a:xfrm>
          <a:off x="21075727" y="14530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6548</xdr:rowOff>
    </xdr:from>
    <xdr:ext cx="469744" cy="259045"/>
    <xdr:sp macro="" textlink="">
      <xdr:nvSpPr>
        <xdr:cNvPr id="640" name="n_2aveValue【児童館】&#10;一人当たり面積"/>
        <xdr:cNvSpPr txBox="1"/>
      </xdr:nvSpPr>
      <xdr:spPr>
        <a:xfrm>
          <a:off x="20199427" y="1457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121756</xdr:rowOff>
    </xdr:from>
    <xdr:ext cx="469744" cy="259045"/>
    <xdr:sp macro="" textlink="">
      <xdr:nvSpPr>
        <xdr:cNvPr id="641" name="n_3aveValue【児童館】&#10;一人当たり面積"/>
        <xdr:cNvSpPr txBox="1"/>
      </xdr:nvSpPr>
      <xdr:spPr>
        <a:xfrm>
          <a:off x="19310427" y="1418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162577</xdr:rowOff>
    </xdr:from>
    <xdr:ext cx="469744" cy="259045"/>
    <xdr:sp macro="" textlink="">
      <xdr:nvSpPr>
        <xdr:cNvPr id="642" name="n_1mainValue【児童館】&#10;一人当たり面積"/>
        <xdr:cNvSpPr txBox="1"/>
      </xdr:nvSpPr>
      <xdr:spPr>
        <a:xfrm>
          <a:off x="21075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162577</xdr:rowOff>
    </xdr:from>
    <xdr:ext cx="469744" cy="259045"/>
    <xdr:sp macro="" textlink="">
      <xdr:nvSpPr>
        <xdr:cNvPr id="643" name="n_2mainValue【児童館】&#10;一人当たり面積"/>
        <xdr:cNvSpPr txBox="1"/>
      </xdr:nvSpPr>
      <xdr:spPr>
        <a:xfrm>
          <a:off x="20199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4" name="正方形/長方形 64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5" name="正方形/長方形 64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6" name="正方形/長方形 64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7" name="正方形/長方形 64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8" name="正方形/長方形 64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9" name="正方形/長方形 64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0" name="正方形/長方形 64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1" name="正方形/長方形 65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2" name="テキスト ボックス 65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3" name="直線コネクタ 65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54" name="直線コネクタ 65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55" name="テキスト ボックス 654"/>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6" name="直線コネクタ 65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7" name="テキスト ボックス 65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8" name="直線コネクタ 65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9" name="テキスト ボックス 65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0" name="直線コネクタ 65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1" name="テキスト ボックス 66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2" name="直線コネクタ 66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3" name="テキスト ボックス 66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4" name="直線コネクタ 66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65" name="テキスト ボックス 664"/>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6" name="直線コネクタ 66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67" name="テキスト ボックス 66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107</xdr:row>
      <xdr:rowOff>162742</xdr:rowOff>
    </xdr:to>
    <xdr:cxnSp macro="">
      <xdr:nvCxnSpPr>
        <xdr:cNvPr id="669" name="直線コネクタ 668"/>
        <xdr:cNvCxnSpPr/>
      </xdr:nvCxnSpPr>
      <xdr:spPr>
        <a:xfrm flipV="1">
          <a:off x="16318864" y="17090571"/>
          <a:ext cx="0" cy="1417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166569</xdr:rowOff>
    </xdr:from>
    <xdr:ext cx="405111" cy="259045"/>
    <xdr:sp macro="" textlink="">
      <xdr:nvSpPr>
        <xdr:cNvPr id="670" name="【公民館】&#10;有形固定資産減価償却率最小値テキスト"/>
        <xdr:cNvSpPr txBox="1"/>
      </xdr:nvSpPr>
      <xdr:spPr>
        <a:xfrm>
          <a:off x="16357600" y="18511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162742</xdr:rowOff>
    </xdr:from>
    <xdr:to>
      <xdr:col>86</xdr:col>
      <xdr:colOff>25400</xdr:colOff>
      <xdr:row>107</xdr:row>
      <xdr:rowOff>162742</xdr:rowOff>
    </xdr:to>
    <xdr:cxnSp macro="">
      <xdr:nvCxnSpPr>
        <xdr:cNvPr id="671" name="直線コネクタ 670"/>
        <xdr:cNvCxnSpPr/>
      </xdr:nvCxnSpPr>
      <xdr:spPr>
        <a:xfrm>
          <a:off x="16230600" y="18507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72"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73" name="直線コネクタ 672"/>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5459</xdr:rowOff>
    </xdr:from>
    <xdr:ext cx="405111" cy="259045"/>
    <xdr:sp macro="" textlink="">
      <xdr:nvSpPr>
        <xdr:cNvPr id="674" name="【公民館】&#10;有形固定資産減価償却率平均値テキスト"/>
        <xdr:cNvSpPr txBox="1"/>
      </xdr:nvSpPr>
      <xdr:spPr>
        <a:xfrm>
          <a:off x="16357600" y="17664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27032</xdr:rowOff>
    </xdr:from>
    <xdr:to>
      <xdr:col>85</xdr:col>
      <xdr:colOff>177800</xdr:colOff>
      <xdr:row>103</xdr:row>
      <xdr:rowOff>128632</xdr:rowOff>
    </xdr:to>
    <xdr:sp macro="" textlink="">
      <xdr:nvSpPr>
        <xdr:cNvPr id="675" name="フローチャート: 判断 674"/>
        <xdr:cNvSpPr/>
      </xdr:nvSpPr>
      <xdr:spPr>
        <a:xfrm>
          <a:off x="16268700" y="1768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36830</xdr:rowOff>
    </xdr:from>
    <xdr:to>
      <xdr:col>81</xdr:col>
      <xdr:colOff>101600</xdr:colOff>
      <xdr:row>103</xdr:row>
      <xdr:rowOff>138430</xdr:rowOff>
    </xdr:to>
    <xdr:sp macro="" textlink="">
      <xdr:nvSpPr>
        <xdr:cNvPr id="676" name="フローチャート: 判断 675"/>
        <xdr:cNvSpPr/>
      </xdr:nvSpPr>
      <xdr:spPr>
        <a:xfrm>
          <a:off x="15430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38463</xdr:rowOff>
    </xdr:from>
    <xdr:to>
      <xdr:col>76</xdr:col>
      <xdr:colOff>165100</xdr:colOff>
      <xdr:row>103</xdr:row>
      <xdr:rowOff>140063</xdr:rowOff>
    </xdr:to>
    <xdr:sp macro="" textlink="">
      <xdr:nvSpPr>
        <xdr:cNvPr id="677" name="フローチャート: 判断 676"/>
        <xdr:cNvSpPr/>
      </xdr:nvSpPr>
      <xdr:spPr>
        <a:xfrm>
          <a:off x="14541500" y="1769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160927</xdr:rowOff>
    </xdr:from>
    <xdr:to>
      <xdr:col>72</xdr:col>
      <xdr:colOff>38100</xdr:colOff>
      <xdr:row>103</xdr:row>
      <xdr:rowOff>91077</xdr:rowOff>
    </xdr:to>
    <xdr:sp macro="" textlink="">
      <xdr:nvSpPr>
        <xdr:cNvPr id="678" name="フローチャート: 判断 677"/>
        <xdr:cNvSpPr/>
      </xdr:nvSpPr>
      <xdr:spPr>
        <a:xfrm>
          <a:off x="13652500" y="1764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9" name="テキスト ボックス 67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0" name="テキスト ボックス 67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1" name="テキスト ボックス 68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2" name="テキスト ボックス 68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3" name="テキスト ボックス 68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9071</xdr:rowOff>
    </xdr:from>
    <xdr:to>
      <xdr:col>85</xdr:col>
      <xdr:colOff>177800</xdr:colOff>
      <xdr:row>101</xdr:row>
      <xdr:rowOff>110671</xdr:rowOff>
    </xdr:to>
    <xdr:sp macro="" textlink="">
      <xdr:nvSpPr>
        <xdr:cNvPr id="684" name="楕円 683"/>
        <xdr:cNvSpPr/>
      </xdr:nvSpPr>
      <xdr:spPr>
        <a:xfrm>
          <a:off x="16268700" y="1732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31948</xdr:rowOff>
    </xdr:from>
    <xdr:ext cx="405111" cy="259045"/>
    <xdr:sp macro="" textlink="">
      <xdr:nvSpPr>
        <xdr:cNvPr id="685" name="【公民館】&#10;有形固定資産減価償却率該当値テキスト"/>
        <xdr:cNvSpPr txBox="1"/>
      </xdr:nvSpPr>
      <xdr:spPr>
        <a:xfrm>
          <a:off x="16357600" y="17176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54792</xdr:rowOff>
    </xdr:from>
    <xdr:to>
      <xdr:col>81</xdr:col>
      <xdr:colOff>101600</xdr:colOff>
      <xdr:row>101</xdr:row>
      <xdr:rowOff>156392</xdr:rowOff>
    </xdr:to>
    <xdr:sp macro="" textlink="">
      <xdr:nvSpPr>
        <xdr:cNvPr id="686" name="楕円 685"/>
        <xdr:cNvSpPr/>
      </xdr:nvSpPr>
      <xdr:spPr>
        <a:xfrm>
          <a:off x="15430500" y="1737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59871</xdr:rowOff>
    </xdr:from>
    <xdr:to>
      <xdr:col>85</xdr:col>
      <xdr:colOff>127000</xdr:colOff>
      <xdr:row>101</xdr:row>
      <xdr:rowOff>105592</xdr:rowOff>
    </xdr:to>
    <xdr:cxnSp macro="">
      <xdr:nvCxnSpPr>
        <xdr:cNvPr id="687" name="直線コネクタ 686"/>
        <xdr:cNvCxnSpPr/>
      </xdr:nvCxnSpPr>
      <xdr:spPr>
        <a:xfrm flipV="1">
          <a:off x="15481300" y="17376321"/>
          <a:ext cx="8382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76019</xdr:rowOff>
    </xdr:from>
    <xdr:to>
      <xdr:col>76</xdr:col>
      <xdr:colOff>165100</xdr:colOff>
      <xdr:row>102</xdr:row>
      <xdr:rowOff>6169</xdr:rowOff>
    </xdr:to>
    <xdr:sp macro="" textlink="">
      <xdr:nvSpPr>
        <xdr:cNvPr id="688" name="楕円 687"/>
        <xdr:cNvSpPr/>
      </xdr:nvSpPr>
      <xdr:spPr>
        <a:xfrm>
          <a:off x="14541500" y="1739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105592</xdr:rowOff>
    </xdr:from>
    <xdr:to>
      <xdr:col>81</xdr:col>
      <xdr:colOff>50800</xdr:colOff>
      <xdr:row>101</xdr:row>
      <xdr:rowOff>126819</xdr:rowOff>
    </xdr:to>
    <xdr:cxnSp macro="">
      <xdr:nvCxnSpPr>
        <xdr:cNvPr id="689" name="直線コネクタ 688"/>
        <xdr:cNvCxnSpPr/>
      </xdr:nvCxnSpPr>
      <xdr:spPr>
        <a:xfrm flipV="1">
          <a:off x="14592300" y="17422042"/>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129557</xdr:rowOff>
    </xdr:from>
    <xdr:ext cx="405111" cy="259045"/>
    <xdr:sp macro="" textlink="">
      <xdr:nvSpPr>
        <xdr:cNvPr id="690" name="n_1aveValue【公民館】&#10;有形固定資産減価償却率"/>
        <xdr:cNvSpPr txBox="1"/>
      </xdr:nvSpPr>
      <xdr:spPr>
        <a:xfrm>
          <a:off x="15266044" y="1778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131190</xdr:rowOff>
    </xdr:from>
    <xdr:ext cx="405111" cy="259045"/>
    <xdr:sp macro="" textlink="">
      <xdr:nvSpPr>
        <xdr:cNvPr id="691" name="n_2aveValue【公民館】&#10;有形固定資産減価償却率"/>
        <xdr:cNvSpPr txBox="1"/>
      </xdr:nvSpPr>
      <xdr:spPr>
        <a:xfrm>
          <a:off x="14389744" y="17790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107604</xdr:rowOff>
    </xdr:from>
    <xdr:ext cx="405111" cy="259045"/>
    <xdr:sp macro="" textlink="">
      <xdr:nvSpPr>
        <xdr:cNvPr id="692" name="n_3aveValue【公民館】&#10;有形固定資産減価償却率"/>
        <xdr:cNvSpPr txBox="1"/>
      </xdr:nvSpPr>
      <xdr:spPr>
        <a:xfrm>
          <a:off x="13500744" y="1742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1469</xdr:rowOff>
    </xdr:from>
    <xdr:ext cx="405111" cy="259045"/>
    <xdr:sp macro="" textlink="">
      <xdr:nvSpPr>
        <xdr:cNvPr id="693" name="n_1mainValue【公民館】&#10;有形固定資産減価償却率"/>
        <xdr:cNvSpPr txBox="1"/>
      </xdr:nvSpPr>
      <xdr:spPr>
        <a:xfrm>
          <a:off x="15266044" y="17146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22696</xdr:rowOff>
    </xdr:from>
    <xdr:ext cx="405111" cy="259045"/>
    <xdr:sp macro="" textlink="">
      <xdr:nvSpPr>
        <xdr:cNvPr id="694" name="n_2mainValue【公民館】&#10;有形固定資産減価償却率"/>
        <xdr:cNvSpPr txBox="1"/>
      </xdr:nvSpPr>
      <xdr:spPr>
        <a:xfrm>
          <a:off x="14389744" y="17167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5" name="正方形/長方形 69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6" name="正方形/長方形 69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7" name="正方形/長方形 69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8" name="正方形/長方形 69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9" name="正方形/長方形 69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0" name="正方形/長方形 69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1" name="正方形/長方形 70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2" name="正方形/長方形 70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3" name="テキスト ボックス 70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4" name="直線コネクタ 70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5" name="直線コネクタ 70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6" name="テキスト ボックス 70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7" name="直線コネクタ 70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8" name="テキスト ボックス 70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9" name="直線コネクタ 70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0" name="テキスト ボックス 70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1" name="直線コネクタ 71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2" name="テキスト ボックス 71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3" name="直線コネクタ 71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4" name="テキスト ボックス 71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5" name="直線コネクタ 71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6" name="テキスト ボックス 71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115570</xdr:rowOff>
    </xdr:from>
    <xdr:to>
      <xdr:col>116</xdr:col>
      <xdr:colOff>62864</xdr:colOff>
      <xdr:row>108</xdr:row>
      <xdr:rowOff>142239</xdr:rowOff>
    </xdr:to>
    <xdr:cxnSp macro="">
      <xdr:nvCxnSpPr>
        <xdr:cNvPr id="718" name="直線コネクタ 717"/>
        <xdr:cNvCxnSpPr/>
      </xdr:nvCxnSpPr>
      <xdr:spPr>
        <a:xfrm flipV="1">
          <a:off x="22160864" y="17260570"/>
          <a:ext cx="0" cy="1398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146066</xdr:rowOff>
    </xdr:from>
    <xdr:ext cx="469744" cy="259045"/>
    <xdr:sp macro="" textlink="">
      <xdr:nvSpPr>
        <xdr:cNvPr id="719" name="【公民館】&#10;一人当たり面積最小値テキスト"/>
        <xdr:cNvSpPr txBox="1"/>
      </xdr:nvSpPr>
      <xdr:spPr>
        <a:xfrm>
          <a:off x="22199600" y="1866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142239</xdr:rowOff>
    </xdr:from>
    <xdr:to>
      <xdr:col>116</xdr:col>
      <xdr:colOff>152400</xdr:colOff>
      <xdr:row>108</xdr:row>
      <xdr:rowOff>142239</xdr:rowOff>
    </xdr:to>
    <xdr:cxnSp macro="">
      <xdr:nvCxnSpPr>
        <xdr:cNvPr id="720" name="直線コネクタ 719"/>
        <xdr:cNvCxnSpPr/>
      </xdr:nvCxnSpPr>
      <xdr:spPr>
        <a:xfrm>
          <a:off x="22072600" y="1865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62247</xdr:rowOff>
    </xdr:from>
    <xdr:ext cx="469744" cy="259045"/>
    <xdr:sp macro="" textlink="">
      <xdr:nvSpPr>
        <xdr:cNvPr id="721" name="【公民館】&#10;一人当たり面積最大値テキスト"/>
        <xdr:cNvSpPr txBox="1"/>
      </xdr:nvSpPr>
      <xdr:spPr>
        <a:xfrm>
          <a:off x="22199600" y="17035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115570</xdr:rowOff>
    </xdr:from>
    <xdr:to>
      <xdr:col>116</xdr:col>
      <xdr:colOff>152400</xdr:colOff>
      <xdr:row>100</xdr:row>
      <xdr:rowOff>115570</xdr:rowOff>
    </xdr:to>
    <xdr:cxnSp macro="">
      <xdr:nvCxnSpPr>
        <xdr:cNvPr id="722" name="直線コネクタ 721"/>
        <xdr:cNvCxnSpPr/>
      </xdr:nvCxnSpPr>
      <xdr:spPr>
        <a:xfrm>
          <a:off x="22072600" y="17260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74947</xdr:rowOff>
    </xdr:from>
    <xdr:ext cx="469744" cy="259045"/>
    <xdr:sp macro="" textlink="">
      <xdr:nvSpPr>
        <xdr:cNvPr id="723" name="【公民館】&#10;一人当たり面積平均値テキスト"/>
        <xdr:cNvSpPr txBox="1"/>
      </xdr:nvSpPr>
      <xdr:spPr>
        <a:xfrm>
          <a:off x="22199600" y="18248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96520</xdr:rowOff>
    </xdr:from>
    <xdr:to>
      <xdr:col>116</xdr:col>
      <xdr:colOff>114300</xdr:colOff>
      <xdr:row>107</xdr:row>
      <xdr:rowOff>26670</xdr:rowOff>
    </xdr:to>
    <xdr:sp macro="" textlink="">
      <xdr:nvSpPr>
        <xdr:cNvPr id="724" name="フローチャート: 判断 723"/>
        <xdr:cNvSpPr/>
      </xdr:nvSpPr>
      <xdr:spPr>
        <a:xfrm>
          <a:off x="22110700" y="1827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143511</xdr:rowOff>
    </xdr:from>
    <xdr:to>
      <xdr:col>112</xdr:col>
      <xdr:colOff>38100</xdr:colOff>
      <xdr:row>107</xdr:row>
      <xdr:rowOff>73661</xdr:rowOff>
    </xdr:to>
    <xdr:sp macro="" textlink="">
      <xdr:nvSpPr>
        <xdr:cNvPr id="725" name="フローチャート: 判断 724"/>
        <xdr:cNvSpPr/>
      </xdr:nvSpPr>
      <xdr:spPr>
        <a:xfrm>
          <a:off x="21272500" y="1831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119380</xdr:rowOff>
    </xdr:from>
    <xdr:to>
      <xdr:col>107</xdr:col>
      <xdr:colOff>101600</xdr:colOff>
      <xdr:row>107</xdr:row>
      <xdr:rowOff>49530</xdr:rowOff>
    </xdr:to>
    <xdr:sp macro="" textlink="">
      <xdr:nvSpPr>
        <xdr:cNvPr id="726" name="フローチャート: 判断 725"/>
        <xdr:cNvSpPr/>
      </xdr:nvSpPr>
      <xdr:spPr>
        <a:xfrm>
          <a:off x="20383500" y="1829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99061</xdr:rowOff>
    </xdr:from>
    <xdr:to>
      <xdr:col>102</xdr:col>
      <xdr:colOff>165100</xdr:colOff>
      <xdr:row>107</xdr:row>
      <xdr:rowOff>29211</xdr:rowOff>
    </xdr:to>
    <xdr:sp macro="" textlink="">
      <xdr:nvSpPr>
        <xdr:cNvPr id="727" name="フローチャート: 判断 726"/>
        <xdr:cNvSpPr/>
      </xdr:nvSpPr>
      <xdr:spPr>
        <a:xfrm>
          <a:off x="19494500" y="1827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8" name="テキスト ボックス 72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9" name="テキスト ボックス 72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0" name="テキスト ボックス 72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1" name="テキスト ボックス 73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2" name="テキスト ボックス 73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6350</xdr:rowOff>
    </xdr:from>
    <xdr:to>
      <xdr:col>116</xdr:col>
      <xdr:colOff>114300</xdr:colOff>
      <xdr:row>105</xdr:row>
      <xdr:rowOff>107950</xdr:rowOff>
    </xdr:to>
    <xdr:sp macro="" textlink="">
      <xdr:nvSpPr>
        <xdr:cNvPr id="733" name="楕円 732"/>
        <xdr:cNvSpPr/>
      </xdr:nvSpPr>
      <xdr:spPr>
        <a:xfrm>
          <a:off x="22110700" y="1800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29227</xdr:rowOff>
    </xdr:from>
    <xdr:ext cx="469744" cy="259045"/>
    <xdr:sp macro="" textlink="">
      <xdr:nvSpPr>
        <xdr:cNvPr id="734" name="【公民館】&#10;一人当たり面積該当値テキスト"/>
        <xdr:cNvSpPr txBox="1"/>
      </xdr:nvSpPr>
      <xdr:spPr>
        <a:xfrm>
          <a:off x="22199600"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17780</xdr:rowOff>
    </xdr:from>
    <xdr:to>
      <xdr:col>112</xdr:col>
      <xdr:colOff>38100</xdr:colOff>
      <xdr:row>104</xdr:row>
      <xdr:rowOff>119380</xdr:rowOff>
    </xdr:to>
    <xdr:sp macro="" textlink="">
      <xdr:nvSpPr>
        <xdr:cNvPr id="735" name="楕円 734"/>
        <xdr:cNvSpPr/>
      </xdr:nvSpPr>
      <xdr:spPr>
        <a:xfrm>
          <a:off x="21272500" y="1784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68580</xdr:rowOff>
    </xdr:from>
    <xdr:to>
      <xdr:col>116</xdr:col>
      <xdr:colOff>63500</xdr:colOff>
      <xdr:row>105</xdr:row>
      <xdr:rowOff>57150</xdr:rowOff>
    </xdr:to>
    <xdr:cxnSp macro="">
      <xdr:nvCxnSpPr>
        <xdr:cNvPr id="736" name="直線コネクタ 735"/>
        <xdr:cNvCxnSpPr/>
      </xdr:nvCxnSpPr>
      <xdr:spPr>
        <a:xfrm>
          <a:off x="21323300" y="1789938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95250</xdr:rowOff>
    </xdr:from>
    <xdr:to>
      <xdr:col>107</xdr:col>
      <xdr:colOff>101600</xdr:colOff>
      <xdr:row>105</xdr:row>
      <xdr:rowOff>25400</xdr:rowOff>
    </xdr:to>
    <xdr:sp macro="" textlink="">
      <xdr:nvSpPr>
        <xdr:cNvPr id="737" name="楕円 736"/>
        <xdr:cNvSpPr/>
      </xdr:nvSpPr>
      <xdr:spPr>
        <a:xfrm>
          <a:off x="20383500" y="1792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68580</xdr:rowOff>
    </xdr:from>
    <xdr:to>
      <xdr:col>111</xdr:col>
      <xdr:colOff>177800</xdr:colOff>
      <xdr:row>104</xdr:row>
      <xdr:rowOff>146050</xdr:rowOff>
    </xdr:to>
    <xdr:cxnSp macro="">
      <xdr:nvCxnSpPr>
        <xdr:cNvPr id="738" name="直線コネクタ 737"/>
        <xdr:cNvCxnSpPr/>
      </xdr:nvCxnSpPr>
      <xdr:spPr>
        <a:xfrm flipV="1">
          <a:off x="20434300" y="17899380"/>
          <a:ext cx="889000" cy="77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64788</xdr:rowOff>
    </xdr:from>
    <xdr:ext cx="469744" cy="259045"/>
    <xdr:sp macro="" textlink="">
      <xdr:nvSpPr>
        <xdr:cNvPr id="739" name="n_1aveValue【公民館】&#10;一人当たり面積"/>
        <xdr:cNvSpPr txBox="1"/>
      </xdr:nvSpPr>
      <xdr:spPr>
        <a:xfrm>
          <a:off x="21075727" y="1840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40657</xdr:rowOff>
    </xdr:from>
    <xdr:ext cx="469744" cy="259045"/>
    <xdr:sp macro="" textlink="">
      <xdr:nvSpPr>
        <xdr:cNvPr id="740" name="n_2aveValue【公民館】&#10;一人当たり面積"/>
        <xdr:cNvSpPr txBox="1"/>
      </xdr:nvSpPr>
      <xdr:spPr>
        <a:xfrm>
          <a:off x="20199427" y="18385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45738</xdr:rowOff>
    </xdr:from>
    <xdr:ext cx="469744" cy="259045"/>
    <xdr:sp macro="" textlink="">
      <xdr:nvSpPr>
        <xdr:cNvPr id="741" name="n_3aveValue【公民館】&#10;一人当たり面積"/>
        <xdr:cNvSpPr txBox="1"/>
      </xdr:nvSpPr>
      <xdr:spPr>
        <a:xfrm>
          <a:off x="19310427" y="1804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135907</xdr:rowOff>
    </xdr:from>
    <xdr:ext cx="469744" cy="259045"/>
    <xdr:sp macro="" textlink="">
      <xdr:nvSpPr>
        <xdr:cNvPr id="742" name="n_1mainValue【公民館】&#10;一人当たり面積"/>
        <xdr:cNvSpPr txBox="1"/>
      </xdr:nvSpPr>
      <xdr:spPr>
        <a:xfrm>
          <a:off x="21075727" y="1762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41927</xdr:rowOff>
    </xdr:from>
    <xdr:ext cx="469744" cy="259045"/>
    <xdr:sp macro="" textlink="">
      <xdr:nvSpPr>
        <xdr:cNvPr id="743" name="n_2mainValue【公民館】&#10;一人当たり面積"/>
        <xdr:cNvSpPr txBox="1"/>
      </xdr:nvSpPr>
      <xdr:spPr>
        <a:xfrm>
          <a:off x="20199427" y="17701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4" name="正方形/長方形 74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5" name="正方形/長方形 74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6" name="テキスト ボックス 74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類似団体平均と比較して有形固定資産減価償却率が高いものとしては、公民館（平成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82.5</a:t>
          </a:r>
          <a:r>
            <a:rPr kumimoji="1" lang="ja-JP" altLang="en-US" sz="1300">
              <a:latin typeface="ＭＳ Ｐゴシック" panose="020B0600070205080204" pitchFamily="50" charset="-128"/>
              <a:ea typeface="ＭＳ Ｐゴシック" panose="020B0600070205080204" pitchFamily="50" charset="-128"/>
            </a:rPr>
            <a:t>％）が挙げられるが、中央公民館の更新整備が令和元年度に完了したところであり、今後数値の低下が見込まれる。</a:t>
          </a:r>
        </a:p>
        <a:p>
          <a:r>
            <a:rPr kumimoji="1" lang="ja-JP" altLang="en-US" sz="1300">
              <a:latin typeface="ＭＳ Ｐゴシック" panose="020B0600070205080204" pitchFamily="50" charset="-128"/>
              <a:ea typeface="ＭＳ Ｐゴシック" panose="020B0600070205080204" pitchFamily="50" charset="-128"/>
            </a:rPr>
            <a:t>　また、公営住宅（平成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72.4</a:t>
          </a:r>
          <a:r>
            <a:rPr kumimoji="1" lang="ja-JP" altLang="en-US" sz="1300">
              <a:latin typeface="ＭＳ Ｐゴシック" panose="020B0600070205080204" pitchFamily="50" charset="-128"/>
              <a:ea typeface="ＭＳ Ｐゴシック" panose="020B0600070205080204" pitchFamily="50" charset="-128"/>
            </a:rPr>
            <a:t>％）については、全体的に老朽化が進んでおり、類似団体平均よりも</a:t>
          </a:r>
          <a:r>
            <a:rPr kumimoji="1" lang="en-US" altLang="ja-JP" sz="1300">
              <a:latin typeface="ＭＳ Ｐゴシック" panose="020B0600070205080204" pitchFamily="50" charset="-128"/>
              <a:ea typeface="ＭＳ Ｐゴシック" panose="020B0600070205080204" pitchFamily="50" charset="-128"/>
            </a:rPr>
            <a:t>8.5</a:t>
          </a:r>
          <a:r>
            <a:rPr kumimoji="1" lang="ja-JP" altLang="en-US" sz="1300">
              <a:latin typeface="ＭＳ Ｐゴシック" panose="020B0600070205080204" pitchFamily="50" charset="-128"/>
              <a:ea typeface="ＭＳ Ｐゴシック" panose="020B0600070205080204" pitchFamily="50" charset="-128"/>
            </a:rPr>
            <a:t>ポイント高くなっている。住民一人当たり面積も類似団体平均に比べて</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％程度大きいことから、今後、住宅戸数の総量も含めた検討を行いながら老朽化対策に取り組む必要がある。</a:t>
          </a: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鳥取県岩美町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11,638
11,518
122.32
7,131,543
6,985,864
92,046
4,216,530
7,179,575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12.7
41.3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38644</xdr:rowOff>
    </xdr:from>
    <xdr:to>
      <xdr:col>24</xdr:col>
      <xdr:colOff>62865</xdr:colOff>
      <xdr:row>42</xdr:row>
      <xdr:rowOff>4354</xdr:rowOff>
    </xdr:to>
    <xdr:cxnSp macro="">
      <xdr:nvCxnSpPr>
        <xdr:cNvPr id="57" name="直線コネクタ 56"/>
        <xdr:cNvCxnSpPr/>
      </xdr:nvCxnSpPr>
      <xdr:spPr>
        <a:xfrm flipV="1">
          <a:off x="4634865" y="5867944"/>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8181</xdr:rowOff>
    </xdr:from>
    <xdr:ext cx="340478" cy="259045"/>
    <xdr:sp macro="" textlink="">
      <xdr:nvSpPr>
        <xdr:cNvPr id="58" name="【図書館】&#10;有形固定資産減価償却率最小値テキスト"/>
        <xdr:cNvSpPr txBox="1"/>
      </xdr:nvSpPr>
      <xdr:spPr>
        <a:xfrm>
          <a:off x="4673600" y="72090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4354</xdr:rowOff>
    </xdr:from>
    <xdr:to>
      <xdr:col>24</xdr:col>
      <xdr:colOff>152400</xdr:colOff>
      <xdr:row>42</xdr:row>
      <xdr:rowOff>4354</xdr:rowOff>
    </xdr:to>
    <xdr:cxnSp macro="">
      <xdr:nvCxnSpPr>
        <xdr:cNvPr id="59" name="直線コネクタ 58"/>
        <xdr:cNvCxnSpPr/>
      </xdr:nvCxnSpPr>
      <xdr:spPr>
        <a:xfrm>
          <a:off x="4546600" y="720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156771</xdr:rowOff>
    </xdr:from>
    <xdr:ext cx="405111" cy="259045"/>
    <xdr:sp macro="" textlink="">
      <xdr:nvSpPr>
        <xdr:cNvPr id="60" name="【図書館】&#10;有形固定資産減価償却率最大値テキスト"/>
        <xdr:cNvSpPr txBox="1"/>
      </xdr:nvSpPr>
      <xdr:spPr>
        <a:xfrm>
          <a:off x="4673600" y="5643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38644</xdr:rowOff>
    </xdr:from>
    <xdr:to>
      <xdr:col>24</xdr:col>
      <xdr:colOff>152400</xdr:colOff>
      <xdr:row>34</xdr:row>
      <xdr:rowOff>38644</xdr:rowOff>
    </xdr:to>
    <xdr:cxnSp macro="">
      <xdr:nvCxnSpPr>
        <xdr:cNvPr id="61" name="直線コネクタ 60"/>
        <xdr:cNvCxnSpPr/>
      </xdr:nvCxnSpPr>
      <xdr:spPr>
        <a:xfrm>
          <a:off x="4546600" y="586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145886</xdr:rowOff>
    </xdr:from>
    <xdr:ext cx="405111" cy="259045"/>
    <xdr:sp macro="" textlink="">
      <xdr:nvSpPr>
        <xdr:cNvPr id="62" name="【図書館】&#10;有形固定資産減価償却率平均値テキスト"/>
        <xdr:cNvSpPr txBox="1"/>
      </xdr:nvSpPr>
      <xdr:spPr>
        <a:xfrm>
          <a:off x="4673600" y="648953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167459</xdr:rowOff>
    </xdr:from>
    <xdr:to>
      <xdr:col>24</xdr:col>
      <xdr:colOff>114300</xdr:colOff>
      <xdr:row>38</xdr:row>
      <xdr:rowOff>97609</xdr:rowOff>
    </xdr:to>
    <xdr:sp macro="" textlink="">
      <xdr:nvSpPr>
        <xdr:cNvPr id="63" name="フローチャート: 判断 62"/>
        <xdr:cNvSpPr/>
      </xdr:nvSpPr>
      <xdr:spPr>
        <a:xfrm>
          <a:off x="4584700" y="651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22134</xdr:rowOff>
    </xdr:from>
    <xdr:to>
      <xdr:col>20</xdr:col>
      <xdr:colOff>38100</xdr:colOff>
      <xdr:row>38</xdr:row>
      <xdr:rowOff>123734</xdr:rowOff>
    </xdr:to>
    <xdr:sp macro="" textlink="">
      <xdr:nvSpPr>
        <xdr:cNvPr id="64" name="フローチャート: 判断 63"/>
        <xdr:cNvSpPr/>
      </xdr:nvSpPr>
      <xdr:spPr>
        <a:xfrm>
          <a:off x="3746500" y="653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9072</xdr:rowOff>
    </xdr:from>
    <xdr:to>
      <xdr:col>15</xdr:col>
      <xdr:colOff>101600</xdr:colOff>
      <xdr:row>38</xdr:row>
      <xdr:rowOff>110672</xdr:rowOff>
    </xdr:to>
    <xdr:sp macro="" textlink="">
      <xdr:nvSpPr>
        <xdr:cNvPr id="65" name="フローチャート: 判断 64"/>
        <xdr:cNvSpPr/>
      </xdr:nvSpPr>
      <xdr:spPr>
        <a:xfrm>
          <a:off x="2857500" y="652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2540</xdr:rowOff>
    </xdr:from>
    <xdr:to>
      <xdr:col>10</xdr:col>
      <xdr:colOff>165100</xdr:colOff>
      <xdr:row>39</xdr:row>
      <xdr:rowOff>104140</xdr:rowOff>
    </xdr:to>
    <xdr:sp macro="" textlink="">
      <xdr:nvSpPr>
        <xdr:cNvPr id="66" name="フローチャート: 判断 65"/>
        <xdr:cNvSpPr/>
      </xdr:nvSpPr>
      <xdr:spPr>
        <a:xfrm>
          <a:off x="1968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28666</xdr:rowOff>
    </xdr:from>
    <xdr:to>
      <xdr:col>24</xdr:col>
      <xdr:colOff>114300</xdr:colOff>
      <xdr:row>34</xdr:row>
      <xdr:rowOff>130266</xdr:rowOff>
    </xdr:to>
    <xdr:sp macro="" textlink="">
      <xdr:nvSpPr>
        <xdr:cNvPr id="72" name="楕円 71"/>
        <xdr:cNvSpPr/>
      </xdr:nvSpPr>
      <xdr:spPr>
        <a:xfrm>
          <a:off x="4584700" y="585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115043</xdr:rowOff>
    </xdr:from>
    <xdr:ext cx="405111" cy="259045"/>
    <xdr:sp macro="" textlink="">
      <xdr:nvSpPr>
        <xdr:cNvPr id="73" name="【図書館】&#10;有形固定資産減価償却率該当値テキスト"/>
        <xdr:cNvSpPr txBox="1"/>
      </xdr:nvSpPr>
      <xdr:spPr>
        <a:xfrm>
          <a:off x="4673600" y="5772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79284</xdr:rowOff>
    </xdr:from>
    <xdr:to>
      <xdr:col>20</xdr:col>
      <xdr:colOff>38100</xdr:colOff>
      <xdr:row>35</xdr:row>
      <xdr:rowOff>9434</xdr:rowOff>
    </xdr:to>
    <xdr:sp macro="" textlink="">
      <xdr:nvSpPr>
        <xdr:cNvPr id="74" name="楕円 73"/>
        <xdr:cNvSpPr/>
      </xdr:nvSpPr>
      <xdr:spPr>
        <a:xfrm>
          <a:off x="3746500" y="590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79466</xdr:rowOff>
    </xdr:from>
    <xdr:to>
      <xdr:col>24</xdr:col>
      <xdr:colOff>63500</xdr:colOff>
      <xdr:row>34</xdr:row>
      <xdr:rowOff>130084</xdr:rowOff>
    </xdr:to>
    <xdr:cxnSp macro="">
      <xdr:nvCxnSpPr>
        <xdr:cNvPr id="75" name="直線コネクタ 74"/>
        <xdr:cNvCxnSpPr/>
      </xdr:nvCxnSpPr>
      <xdr:spPr>
        <a:xfrm flipV="1">
          <a:off x="3797300" y="5908766"/>
          <a:ext cx="8382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41728</xdr:rowOff>
    </xdr:from>
    <xdr:to>
      <xdr:col>15</xdr:col>
      <xdr:colOff>101600</xdr:colOff>
      <xdr:row>34</xdr:row>
      <xdr:rowOff>143328</xdr:rowOff>
    </xdr:to>
    <xdr:sp macro="" textlink="">
      <xdr:nvSpPr>
        <xdr:cNvPr id="76" name="楕円 75"/>
        <xdr:cNvSpPr/>
      </xdr:nvSpPr>
      <xdr:spPr>
        <a:xfrm>
          <a:off x="2857500" y="587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92528</xdr:rowOff>
    </xdr:from>
    <xdr:to>
      <xdr:col>19</xdr:col>
      <xdr:colOff>177800</xdr:colOff>
      <xdr:row>34</xdr:row>
      <xdr:rowOff>130084</xdr:rowOff>
    </xdr:to>
    <xdr:cxnSp macro="">
      <xdr:nvCxnSpPr>
        <xdr:cNvPr id="77" name="直線コネクタ 76"/>
        <xdr:cNvCxnSpPr/>
      </xdr:nvCxnSpPr>
      <xdr:spPr>
        <a:xfrm>
          <a:off x="2908300" y="5921828"/>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114861</xdr:rowOff>
    </xdr:from>
    <xdr:ext cx="405111" cy="259045"/>
    <xdr:sp macro="" textlink="">
      <xdr:nvSpPr>
        <xdr:cNvPr id="78" name="n_1aveValue【図書館】&#10;有形固定資産減価償却率"/>
        <xdr:cNvSpPr txBox="1"/>
      </xdr:nvSpPr>
      <xdr:spPr>
        <a:xfrm>
          <a:off x="3582044" y="662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101799</xdr:rowOff>
    </xdr:from>
    <xdr:ext cx="405111" cy="259045"/>
    <xdr:sp macro="" textlink="">
      <xdr:nvSpPr>
        <xdr:cNvPr id="79" name="n_2aveValue【図書館】&#10;有形固定資産減価償却率"/>
        <xdr:cNvSpPr txBox="1"/>
      </xdr:nvSpPr>
      <xdr:spPr>
        <a:xfrm>
          <a:off x="2705744" y="661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120667</xdr:rowOff>
    </xdr:from>
    <xdr:ext cx="405111" cy="259045"/>
    <xdr:sp macro="" textlink="">
      <xdr:nvSpPr>
        <xdr:cNvPr id="80" name="n_3aveValue【図書館】&#10;有形固定資産減価償却率"/>
        <xdr:cNvSpPr txBox="1"/>
      </xdr:nvSpPr>
      <xdr:spPr>
        <a:xfrm>
          <a:off x="1816744" y="6464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25961</xdr:rowOff>
    </xdr:from>
    <xdr:ext cx="405111" cy="259045"/>
    <xdr:sp macro="" textlink="">
      <xdr:nvSpPr>
        <xdr:cNvPr id="81" name="n_1mainValue【図書館】&#10;有形固定資産減価償却率"/>
        <xdr:cNvSpPr txBox="1"/>
      </xdr:nvSpPr>
      <xdr:spPr>
        <a:xfrm>
          <a:off x="3582044" y="5683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159855</xdr:rowOff>
    </xdr:from>
    <xdr:ext cx="405111" cy="259045"/>
    <xdr:sp macro="" textlink="">
      <xdr:nvSpPr>
        <xdr:cNvPr id="82" name="n_2mainValue【図書館】&#10;有形固定資産減価償却率"/>
        <xdr:cNvSpPr txBox="1"/>
      </xdr:nvSpPr>
      <xdr:spPr>
        <a:xfrm>
          <a:off x="2705744" y="5646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8" name="テキスト ボックス 97"/>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0" name="テキスト ボックス 99"/>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2" name="テキスト ボックス 101"/>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60960</xdr:rowOff>
    </xdr:from>
    <xdr:to>
      <xdr:col>54</xdr:col>
      <xdr:colOff>189865</xdr:colOff>
      <xdr:row>41</xdr:row>
      <xdr:rowOff>160020</xdr:rowOff>
    </xdr:to>
    <xdr:cxnSp macro="">
      <xdr:nvCxnSpPr>
        <xdr:cNvPr id="106" name="直線コネクタ 105"/>
        <xdr:cNvCxnSpPr/>
      </xdr:nvCxnSpPr>
      <xdr:spPr>
        <a:xfrm flipV="1">
          <a:off x="10476865" y="571881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163847</xdr:rowOff>
    </xdr:from>
    <xdr:ext cx="469744" cy="259045"/>
    <xdr:sp macro="" textlink="">
      <xdr:nvSpPr>
        <xdr:cNvPr id="107" name="【図書館】&#10;一人当たり面積最小値テキスト"/>
        <xdr:cNvSpPr txBox="1"/>
      </xdr:nvSpPr>
      <xdr:spPr>
        <a:xfrm>
          <a:off x="10515600"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160020</xdr:rowOff>
    </xdr:from>
    <xdr:to>
      <xdr:col>55</xdr:col>
      <xdr:colOff>88900</xdr:colOff>
      <xdr:row>41</xdr:row>
      <xdr:rowOff>160020</xdr:rowOff>
    </xdr:to>
    <xdr:cxnSp macro="">
      <xdr:nvCxnSpPr>
        <xdr:cNvPr id="108" name="直線コネクタ 107"/>
        <xdr:cNvCxnSpPr/>
      </xdr:nvCxnSpPr>
      <xdr:spPr>
        <a:xfrm>
          <a:off x="10388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7637</xdr:rowOff>
    </xdr:from>
    <xdr:ext cx="469744" cy="259045"/>
    <xdr:sp macro="" textlink="">
      <xdr:nvSpPr>
        <xdr:cNvPr id="109" name="【図書館】&#10;一人当たり面積最大値テキスト"/>
        <xdr:cNvSpPr txBox="1"/>
      </xdr:nvSpPr>
      <xdr:spPr>
        <a:xfrm>
          <a:off x="10515600" y="5494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60960</xdr:rowOff>
    </xdr:from>
    <xdr:to>
      <xdr:col>55</xdr:col>
      <xdr:colOff>88900</xdr:colOff>
      <xdr:row>33</xdr:row>
      <xdr:rowOff>60960</xdr:rowOff>
    </xdr:to>
    <xdr:cxnSp macro="">
      <xdr:nvCxnSpPr>
        <xdr:cNvPr id="110" name="直線コネクタ 109"/>
        <xdr:cNvCxnSpPr/>
      </xdr:nvCxnSpPr>
      <xdr:spPr>
        <a:xfrm>
          <a:off x="10388600" y="5718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158767</xdr:rowOff>
    </xdr:from>
    <xdr:ext cx="469744" cy="259045"/>
    <xdr:sp macro="" textlink="">
      <xdr:nvSpPr>
        <xdr:cNvPr id="111" name="【図書館】&#10;一人当たり面積平均値テキスト"/>
        <xdr:cNvSpPr txBox="1"/>
      </xdr:nvSpPr>
      <xdr:spPr>
        <a:xfrm>
          <a:off x="10515600" y="66738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135890</xdr:rowOff>
    </xdr:from>
    <xdr:to>
      <xdr:col>55</xdr:col>
      <xdr:colOff>50800</xdr:colOff>
      <xdr:row>40</xdr:row>
      <xdr:rowOff>66040</xdr:rowOff>
    </xdr:to>
    <xdr:sp macro="" textlink="">
      <xdr:nvSpPr>
        <xdr:cNvPr id="112" name="フローチャート: 判断 111"/>
        <xdr:cNvSpPr/>
      </xdr:nvSpPr>
      <xdr:spPr>
        <a:xfrm>
          <a:off x="10426700" y="682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151130</xdr:rowOff>
    </xdr:from>
    <xdr:to>
      <xdr:col>50</xdr:col>
      <xdr:colOff>165100</xdr:colOff>
      <xdr:row>40</xdr:row>
      <xdr:rowOff>81280</xdr:rowOff>
    </xdr:to>
    <xdr:sp macro="" textlink="">
      <xdr:nvSpPr>
        <xdr:cNvPr id="113" name="フローチャート: 判断 112"/>
        <xdr:cNvSpPr/>
      </xdr:nvSpPr>
      <xdr:spPr>
        <a:xfrm>
          <a:off x="9588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116840</xdr:rowOff>
    </xdr:from>
    <xdr:to>
      <xdr:col>46</xdr:col>
      <xdr:colOff>38100</xdr:colOff>
      <xdr:row>40</xdr:row>
      <xdr:rowOff>46990</xdr:rowOff>
    </xdr:to>
    <xdr:sp macro="" textlink="">
      <xdr:nvSpPr>
        <xdr:cNvPr id="114" name="フローチャート: 判断 113"/>
        <xdr:cNvSpPr/>
      </xdr:nvSpPr>
      <xdr:spPr>
        <a:xfrm>
          <a:off x="8699500" y="680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151130</xdr:rowOff>
    </xdr:from>
    <xdr:to>
      <xdr:col>41</xdr:col>
      <xdr:colOff>101600</xdr:colOff>
      <xdr:row>40</xdr:row>
      <xdr:rowOff>81280</xdr:rowOff>
    </xdr:to>
    <xdr:sp macro="" textlink="">
      <xdr:nvSpPr>
        <xdr:cNvPr id="115" name="フローチャート: 判断 114"/>
        <xdr:cNvSpPr/>
      </xdr:nvSpPr>
      <xdr:spPr>
        <a:xfrm>
          <a:off x="7810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101600</xdr:rowOff>
    </xdr:from>
    <xdr:to>
      <xdr:col>55</xdr:col>
      <xdr:colOff>50800</xdr:colOff>
      <xdr:row>42</xdr:row>
      <xdr:rowOff>31750</xdr:rowOff>
    </xdr:to>
    <xdr:sp macro="" textlink="">
      <xdr:nvSpPr>
        <xdr:cNvPr id="121" name="楕円 120"/>
        <xdr:cNvSpPr/>
      </xdr:nvSpPr>
      <xdr:spPr>
        <a:xfrm>
          <a:off x="10426700" y="713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16527</xdr:rowOff>
    </xdr:from>
    <xdr:ext cx="469744" cy="259045"/>
    <xdr:sp macro="" textlink="">
      <xdr:nvSpPr>
        <xdr:cNvPr id="122" name="【図書館】&#10;一人当たり面積該当値テキスト"/>
        <xdr:cNvSpPr txBox="1"/>
      </xdr:nvSpPr>
      <xdr:spPr>
        <a:xfrm>
          <a:off x="10515600" y="7045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101600</xdr:rowOff>
    </xdr:from>
    <xdr:to>
      <xdr:col>50</xdr:col>
      <xdr:colOff>165100</xdr:colOff>
      <xdr:row>42</xdr:row>
      <xdr:rowOff>31750</xdr:rowOff>
    </xdr:to>
    <xdr:sp macro="" textlink="">
      <xdr:nvSpPr>
        <xdr:cNvPr id="123" name="楕円 122"/>
        <xdr:cNvSpPr/>
      </xdr:nvSpPr>
      <xdr:spPr>
        <a:xfrm>
          <a:off x="9588500" y="713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152400</xdr:rowOff>
    </xdr:from>
    <xdr:to>
      <xdr:col>55</xdr:col>
      <xdr:colOff>0</xdr:colOff>
      <xdr:row>41</xdr:row>
      <xdr:rowOff>152400</xdr:rowOff>
    </xdr:to>
    <xdr:cxnSp macro="">
      <xdr:nvCxnSpPr>
        <xdr:cNvPr id="124" name="直線コネクタ 123"/>
        <xdr:cNvCxnSpPr/>
      </xdr:nvCxnSpPr>
      <xdr:spPr>
        <a:xfrm>
          <a:off x="9639300" y="71818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101600</xdr:rowOff>
    </xdr:from>
    <xdr:to>
      <xdr:col>46</xdr:col>
      <xdr:colOff>38100</xdr:colOff>
      <xdr:row>42</xdr:row>
      <xdr:rowOff>31750</xdr:rowOff>
    </xdr:to>
    <xdr:sp macro="" textlink="">
      <xdr:nvSpPr>
        <xdr:cNvPr id="125" name="楕円 124"/>
        <xdr:cNvSpPr/>
      </xdr:nvSpPr>
      <xdr:spPr>
        <a:xfrm>
          <a:off x="8699500" y="713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152400</xdr:rowOff>
    </xdr:from>
    <xdr:to>
      <xdr:col>50</xdr:col>
      <xdr:colOff>114300</xdr:colOff>
      <xdr:row>41</xdr:row>
      <xdr:rowOff>152400</xdr:rowOff>
    </xdr:to>
    <xdr:cxnSp macro="">
      <xdr:nvCxnSpPr>
        <xdr:cNvPr id="126" name="直線コネクタ 125"/>
        <xdr:cNvCxnSpPr/>
      </xdr:nvCxnSpPr>
      <xdr:spPr>
        <a:xfrm>
          <a:off x="8750300" y="71818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97807</xdr:rowOff>
    </xdr:from>
    <xdr:ext cx="469744" cy="259045"/>
    <xdr:sp macro="" textlink="">
      <xdr:nvSpPr>
        <xdr:cNvPr id="127" name="n_1aveValue【図書館】&#10;一人当たり面積"/>
        <xdr:cNvSpPr txBox="1"/>
      </xdr:nvSpPr>
      <xdr:spPr>
        <a:xfrm>
          <a:off x="9391727" y="661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63517</xdr:rowOff>
    </xdr:from>
    <xdr:ext cx="469744" cy="259045"/>
    <xdr:sp macro="" textlink="">
      <xdr:nvSpPr>
        <xdr:cNvPr id="128" name="n_2aveValue【図書館】&#10;一人当たり面積"/>
        <xdr:cNvSpPr txBox="1"/>
      </xdr:nvSpPr>
      <xdr:spPr>
        <a:xfrm>
          <a:off x="8515427" y="657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97807</xdr:rowOff>
    </xdr:from>
    <xdr:ext cx="469744" cy="259045"/>
    <xdr:sp macro="" textlink="">
      <xdr:nvSpPr>
        <xdr:cNvPr id="129" name="n_3aveValue【図書館】&#10;一人当たり面積"/>
        <xdr:cNvSpPr txBox="1"/>
      </xdr:nvSpPr>
      <xdr:spPr>
        <a:xfrm>
          <a:off x="7626427" y="661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22877</xdr:rowOff>
    </xdr:from>
    <xdr:ext cx="469744" cy="259045"/>
    <xdr:sp macro="" textlink="">
      <xdr:nvSpPr>
        <xdr:cNvPr id="130" name="n_1mainValue【図書館】&#10;一人当たり面積"/>
        <xdr:cNvSpPr txBox="1"/>
      </xdr:nvSpPr>
      <xdr:spPr>
        <a:xfrm>
          <a:off x="9391727" y="722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22877</xdr:rowOff>
    </xdr:from>
    <xdr:ext cx="469744" cy="259045"/>
    <xdr:sp macro="" textlink="">
      <xdr:nvSpPr>
        <xdr:cNvPr id="131" name="n_2mainValue【図書館】&#10;一人当たり面積"/>
        <xdr:cNvSpPr txBox="1"/>
      </xdr:nvSpPr>
      <xdr:spPr>
        <a:xfrm>
          <a:off x="8515427" y="722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2" name="テキスト ボックス 14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3" name="直線コネクタ 14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4" name="テキスト ボックス 14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5" name="直線コネクタ 14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6" name="テキスト ボックス 14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7" name="直線コネクタ 14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8" name="テキスト ボックス 14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9" name="直線コネクタ 14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0" name="テキスト ボックス 14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1" name="直線コネクタ 15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2" name="テキスト ボックス 15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4" name="テキスト ボックス 15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43815</xdr:rowOff>
    </xdr:to>
    <xdr:cxnSp macro="">
      <xdr:nvCxnSpPr>
        <xdr:cNvPr id="156" name="直線コネクタ 155"/>
        <xdr:cNvCxnSpPr/>
      </xdr:nvCxnSpPr>
      <xdr:spPr>
        <a:xfrm flipV="1">
          <a:off x="4634865" y="9525000"/>
          <a:ext cx="0" cy="1491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47642</xdr:rowOff>
    </xdr:from>
    <xdr:ext cx="405111" cy="259045"/>
    <xdr:sp macro="" textlink="">
      <xdr:nvSpPr>
        <xdr:cNvPr id="157" name="【体育館・プール】&#10;有形固定資産減価償却率最小値テキスト"/>
        <xdr:cNvSpPr txBox="1"/>
      </xdr:nvSpPr>
      <xdr:spPr>
        <a:xfrm>
          <a:off x="4673600" y="1102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43815</xdr:rowOff>
    </xdr:from>
    <xdr:to>
      <xdr:col>24</xdr:col>
      <xdr:colOff>152400</xdr:colOff>
      <xdr:row>64</xdr:row>
      <xdr:rowOff>43815</xdr:rowOff>
    </xdr:to>
    <xdr:cxnSp macro="">
      <xdr:nvCxnSpPr>
        <xdr:cNvPr id="158" name="直線コネクタ 157"/>
        <xdr:cNvCxnSpPr/>
      </xdr:nvCxnSpPr>
      <xdr:spPr>
        <a:xfrm>
          <a:off x="4546600" y="11016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59"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60" name="直線コネクタ 159"/>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93362</xdr:rowOff>
    </xdr:from>
    <xdr:ext cx="405111" cy="259045"/>
    <xdr:sp macro="" textlink="">
      <xdr:nvSpPr>
        <xdr:cNvPr id="161" name="【体育館・プール】&#10;有形固定資産減価償却率平均値テキスト"/>
        <xdr:cNvSpPr txBox="1"/>
      </xdr:nvSpPr>
      <xdr:spPr>
        <a:xfrm>
          <a:off x="4673600" y="10208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114935</xdr:rowOff>
    </xdr:from>
    <xdr:to>
      <xdr:col>24</xdr:col>
      <xdr:colOff>114300</xdr:colOff>
      <xdr:row>60</xdr:row>
      <xdr:rowOff>45085</xdr:rowOff>
    </xdr:to>
    <xdr:sp macro="" textlink="">
      <xdr:nvSpPr>
        <xdr:cNvPr id="162" name="フローチャート: 判断 161"/>
        <xdr:cNvSpPr/>
      </xdr:nvSpPr>
      <xdr:spPr>
        <a:xfrm>
          <a:off x="45847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95885</xdr:rowOff>
    </xdr:from>
    <xdr:to>
      <xdr:col>20</xdr:col>
      <xdr:colOff>38100</xdr:colOff>
      <xdr:row>60</xdr:row>
      <xdr:rowOff>26035</xdr:rowOff>
    </xdr:to>
    <xdr:sp macro="" textlink="">
      <xdr:nvSpPr>
        <xdr:cNvPr id="163" name="フローチャート: 判断 162"/>
        <xdr:cNvSpPr/>
      </xdr:nvSpPr>
      <xdr:spPr>
        <a:xfrm>
          <a:off x="3746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107315</xdr:rowOff>
    </xdr:from>
    <xdr:to>
      <xdr:col>15</xdr:col>
      <xdr:colOff>101600</xdr:colOff>
      <xdr:row>60</xdr:row>
      <xdr:rowOff>37465</xdr:rowOff>
    </xdr:to>
    <xdr:sp macro="" textlink="">
      <xdr:nvSpPr>
        <xdr:cNvPr id="164" name="フローチャート: 判断 163"/>
        <xdr:cNvSpPr/>
      </xdr:nvSpPr>
      <xdr:spPr>
        <a:xfrm>
          <a:off x="2857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38735</xdr:rowOff>
    </xdr:from>
    <xdr:to>
      <xdr:col>10</xdr:col>
      <xdr:colOff>165100</xdr:colOff>
      <xdr:row>59</xdr:row>
      <xdr:rowOff>140335</xdr:rowOff>
    </xdr:to>
    <xdr:sp macro="" textlink="">
      <xdr:nvSpPr>
        <xdr:cNvPr id="165" name="フローチャート: 判断 164"/>
        <xdr:cNvSpPr/>
      </xdr:nvSpPr>
      <xdr:spPr>
        <a:xfrm>
          <a:off x="1968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57785</xdr:rowOff>
    </xdr:from>
    <xdr:to>
      <xdr:col>24</xdr:col>
      <xdr:colOff>114300</xdr:colOff>
      <xdr:row>55</xdr:row>
      <xdr:rowOff>159385</xdr:rowOff>
    </xdr:to>
    <xdr:sp macro="" textlink="">
      <xdr:nvSpPr>
        <xdr:cNvPr id="171" name="楕円 170"/>
        <xdr:cNvSpPr/>
      </xdr:nvSpPr>
      <xdr:spPr>
        <a:xfrm>
          <a:off x="4584700" y="948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54</xdr:row>
      <xdr:rowOff>168927</xdr:rowOff>
    </xdr:from>
    <xdr:ext cx="405111" cy="259045"/>
    <xdr:sp macro="" textlink="">
      <xdr:nvSpPr>
        <xdr:cNvPr id="172" name="【体育館・プール】&#10;有形固定資産減価償却率該当値テキスト"/>
        <xdr:cNvSpPr txBox="1"/>
      </xdr:nvSpPr>
      <xdr:spPr>
        <a:xfrm>
          <a:off x="4673600" y="9427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59690</xdr:rowOff>
    </xdr:from>
    <xdr:to>
      <xdr:col>20</xdr:col>
      <xdr:colOff>38100</xdr:colOff>
      <xdr:row>55</xdr:row>
      <xdr:rowOff>161290</xdr:rowOff>
    </xdr:to>
    <xdr:sp macro="" textlink="">
      <xdr:nvSpPr>
        <xdr:cNvPr id="173" name="楕円 172"/>
        <xdr:cNvSpPr/>
      </xdr:nvSpPr>
      <xdr:spPr>
        <a:xfrm>
          <a:off x="3746500" y="948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108585</xdr:rowOff>
    </xdr:from>
    <xdr:to>
      <xdr:col>24</xdr:col>
      <xdr:colOff>63500</xdr:colOff>
      <xdr:row>55</xdr:row>
      <xdr:rowOff>110490</xdr:rowOff>
    </xdr:to>
    <xdr:cxnSp macro="">
      <xdr:nvCxnSpPr>
        <xdr:cNvPr id="174" name="直線コネクタ 173"/>
        <xdr:cNvCxnSpPr/>
      </xdr:nvCxnSpPr>
      <xdr:spPr>
        <a:xfrm flipV="1">
          <a:off x="3797300" y="953833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57785</xdr:rowOff>
    </xdr:from>
    <xdr:to>
      <xdr:col>15</xdr:col>
      <xdr:colOff>101600</xdr:colOff>
      <xdr:row>55</xdr:row>
      <xdr:rowOff>159385</xdr:rowOff>
    </xdr:to>
    <xdr:sp macro="" textlink="">
      <xdr:nvSpPr>
        <xdr:cNvPr id="175" name="楕円 174"/>
        <xdr:cNvSpPr/>
      </xdr:nvSpPr>
      <xdr:spPr>
        <a:xfrm>
          <a:off x="2857500" y="948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108585</xdr:rowOff>
    </xdr:from>
    <xdr:to>
      <xdr:col>19</xdr:col>
      <xdr:colOff>177800</xdr:colOff>
      <xdr:row>55</xdr:row>
      <xdr:rowOff>110490</xdr:rowOff>
    </xdr:to>
    <xdr:cxnSp macro="">
      <xdr:nvCxnSpPr>
        <xdr:cNvPr id="176" name="直線コネクタ 175"/>
        <xdr:cNvCxnSpPr/>
      </xdr:nvCxnSpPr>
      <xdr:spPr>
        <a:xfrm>
          <a:off x="2908300" y="953833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17162</xdr:rowOff>
    </xdr:from>
    <xdr:ext cx="405111" cy="259045"/>
    <xdr:sp macro="" textlink="">
      <xdr:nvSpPr>
        <xdr:cNvPr id="177" name="n_1aveValue【体育館・プール】&#10;有形固定資産減価償却率"/>
        <xdr:cNvSpPr txBox="1"/>
      </xdr:nvSpPr>
      <xdr:spPr>
        <a:xfrm>
          <a:off x="3582044" y="1030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28592</xdr:rowOff>
    </xdr:from>
    <xdr:ext cx="405111" cy="259045"/>
    <xdr:sp macro="" textlink="">
      <xdr:nvSpPr>
        <xdr:cNvPr id="178" name="n_2aveValue【体育館・プール】&#10;有形固定資産減価償却率"/>
        <xdr:cNvSpPr txBox="1"/>
      </xdr:nvSpPr>
      <xdr:spPr>
        <a:xfrm>
          <a:off x="2705744" y="1031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156862</xdr:rowOff>
    </xdr:from>
    <xdr:ext cx="405111" cy="259045"/>
    <xdr:sp macro="" textlink="">
      <xdr:nvSpPr>
        <xdr:cNvPr id="179" name="n_3aveValue【体育館・プール】&#10;有形固定資産減価償却率"/>
        <xdr:cNvSpPr txBox="1"/>
      </xdr:nvSpPr>
      <xdr:spPr>
        <a:xfrm>
          <a:off x="1816744" y="992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6367</xdr:rowOff>
    </xdr:from>
    <xdr:ext cx="405111" cy="259045"/>
    <xdr:sp macro="" textlink="">
      <xdr:nvSpPr>
        <xdr:cNvPr id="180" name="n_1mainValue【体育館・プール】&#10;有形固定資産減価償却率"/>
        <xdr:cNvSpPr txBox="1"/>
      </xdr:nvSpPr>
      <xdr:spPr>
        <a:xfrm>
          <a:off x="3582044" y="926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4462</xdr:rowOff>
    </xdr:from>
    <xdr:ext cx="405111" cy="259045"/>
    <xdr:sp macro="" textlink="">
      <xdr:nvSpPr>
        <xdr:cNvPr id="181" name="n_2mainValue【体育館・プール】&#10;有形固定資産減価償却率"/>
        <xdr:cNvSpPr txBox="1"/>
      </xdr:nvSpPr>
      <xdr:spPr>
        <a:xfrm>
          <a:off x="2705744" y="9262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2" name="正方形/長方形 18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3" name="正方形/長方形 18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4" name="正方形/長方形 18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5" name="正方形/長方形 18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6" name="正方形/長方形 18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7" name="正方形/長方形 18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8" name="正方形/長方形 18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9" name="正方形/長方形 18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0" name="テキスト ボックス 18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1" name="直線コネクタ 19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2" name="直線コネクタ 191"/>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93" name="テキスト ボックス 192"/>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4" name="直線コネクタ 193"/>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95" name="テキスト ボックス 194"/>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6" name="直線コネクタ 195"/>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97" name="テキスト ボックス 196"/>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8" name="直線コネクタ 197"/>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99" name="テキスト ボックス 198"/>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0" name="直線コネクタ 199"/>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01" name="テキスト ボックス 200"/>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2" name="直線コネクタ 201"/>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03" name="テキスト ボックス 202"/>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4" name="直線コネクタ 20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5" name="テキスト ボックス 20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81643</xdr:rowOff>
    </xdr:from>
    <xdr:to>
      <xdr:col>54</xdr:col>
      <xdr:colOff>189865</xdr:colOff>
      <xdr:row>64</xdr:row>
      <xdr:rowOff>114300</xdr:rowOff>
    </xdr:to>
    <xdr:cxnSp macro="">
      <xdr:nvCxnSpPr>
        <xdr:cNvPr id="207" name="直線コネクタ 206"/>
        <xdr:cNvCxnSpPr/>
      </xdr:nvCxnSpPr>
      <xdr:spPr>
        <a:xfrm flipV="1">
          <a:off x="10476865" y="9511393"/>
          <a:ext cx="0" cy="1575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118127</xdr:rowOff>
    </xdr:from>
    <xdr:ext cx="469744" cy="259045"/>
    <xdr:sp macro="" textlink="">
      <xdr:nvSpPr>
        <xdr:cNvPr id="208" name="【体育館・プール】&#10;一人当たり面積最小値テキスト"/>
        <xdr:cNvSpPr txBox="1"/>
      </xdr:nvSpPr>
      <xdr:spPr>
        <a:xfrm>
          <a:off x="10515600" y="1109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114300</xdr:rowOff>
    </xdr:from>
    <xdr:to>
      <xdr:col>55</xdr:col>
      <xdr:colOff>88900</xdr:colOff>
      <xdr:row>64</xdr:row>
      <xdr:rowOff>114300</xdr:rowOff>
    </xdr:to>
    <xdr:cxnSp macro="">
      <xdr:nvCxnSpPr>
        <xdr:cNvPr id="209" name="直線コネクタ 208"/>
        <xdr:cNvCxnSpPr/>
      </xdr:nvCxnSpPr>
      <xdr:spPr>
        <a:xfrm>
          <a:off x="10388600" y="1108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28320</xdr:rowOff>
    </xdr:from>
    <xdr:ext cx="469744" cy="259045"/>
    <xdr:sp macro="" textlink="">
      <xdr:nvSpPr>
        <xdr:cNvPr id="210" name="【体育館・プール】&#10;一人当たり面積最大値テキスト"/>
        <xdr:cNvSpPr txBox="1"/>
      </xdr:nvSpPr>
      <xdr:spPr>
        <a:xfrm>
          <a:off x="10515600" y="9286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81643</xdr:rowOff>
    </xdr:from>
    <xdr:to>
      <xdr:col>55</xdr:col>
      <xdr:colOff>88900</xdr:colOff>
      <xdr:row>55</xdr:row>
      <xdr:rowOff>81643</xdr:rowOff>
    </xdr:to>
    <xdr:cxnSp macro="">
      <xdr:nvCxnSpPr>
        <xdr:cNvPr id="211" name="直線コネクタ 210"/>
        <xdr:cNvCxnSpPr/>
      </xdr:nvCxnSpPr>
      <xdr:spPr>
        <a:xfrm>
          <a:off x="10388600" y="951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131734</xdr:rowOff>
    </xdr:from>
    <xdr:ext cx="469744" cy="259045"/>
    <xdr:sp macro="" textlink="">
      <xdr:nvSpPr>
        <xdr:cNvPr id="212" name="【体育館・プール】&#10;一人当たり面積平均値テキスト"/>
        <xdr:cNvSpPr txBox="1"/>
      </xdr:nvSpPr>
      <xdr:spPr>
        <a:xfrm>
          <a:off x="10515600" y="104187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153307</xdr:rowOff>
    </xdr:from>
    <xdr:to>
      <xdr:col>55</xdr:col>
      <xdr:colOff>50800</xdr:colOff>
      <xdr:row>61</xdr:row>
      <xdr:rowOff>83457</xdr:rowOff>
    </xdr:to>
    <xdr:sp macro="" textlink="">
      <xdr:nvSpPr>
        <xdr:cNvPr id="213" name="フローチャート: 判断 212"/>
        <xdr:cNvSpPr/>
      </xdr:nvSpPr>
      <xdr:spPr>
        <a:xfrm>
          <a:off x="10426700" y="1044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9616</xdr:rowOff>
    </xdr:from>
    <xdr:to>
      <xdr:col>50</xdr:col>
      <xdr:colOff>165100</xdr:colOff>
      <xdr:row>61</xdr:row>
      <xdr:rowOff>111216</xdr:rowOff>
    </xdr:to>
    <xdr:sp macro="" textlink="">
      <xdr:nvSpPr>
        <xdr:cNvPr id="214" name="フローチャート: 判断 213"/>
        <xdr:cNvSpPr/>
      </xdr:nvSpPr>
      <xdr:spPr>
        <a:xfrm>
          <a:off x="95885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104322</xdr:rowOff>
    </xdr:from>
    <xdr:to>
      <xdr:col>46</xdr:col>
      <xdr:colOff>38100</xdr:colOff>
      <xdr:row>61</xdr:row>
      <xdr:rowOff>34472</xdr:rowOff>
    </xdr:to>
    <xdr:sp macro="" textlink="">
      <xdr:nvSpPr>
        <xdr:cNvPr id="215" name="フローチャート: 判断 214"/>
        <xdr:cNvSpPr/>
      </xdr:nvSpPr>
      <xdr:spPr>
        <a:xfrm>
          <a:off x="8699500" y="1039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11249</xdr:rowOff>
    </xdr:from>
    <xdr:to>
      <xdr:col>41</xdr:col>
      <xdr:colOff>101600</xdr:colOff>
      <xdr:row>61</xdr:row>
      <xdr:rowOff>112849</xdr:rowOff>
    </xdr:to>
    <xdr:sp macro="" textlink="">
      <xdr:nvSpPr>
        <xdr:cNvPr id="216" name="フローチャート: 判断 215"/>
        <xdr:cNvSpPr/>
      </xdr:nvSpPr>
      <xdr:spPr>
        <a:xfrm>
          <a:off x="7810500" y="1046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7" name="テキスト ボックス 21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8" name="テキスト ボックス 21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9" name="テキスト ボックス 21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0" name="テキスト ボックス 21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1" name="テキスト ボックス 22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24312</xdr:rowOff>
    </xdr:from>
    <xdr:to>
      <xdr:col>55</xdr:col>
      <xdr:colOff>50800</xdr:colOff>
      <xdr:row>59</xdr:row>
      <xdr:rowOff>125912</xdr:rowOff>
    </xdr:to>
    <xdr:sp macro="" textlink="">
      <xdr:nvSpPr>
        <xdr:cNvPr id="222" name="楕円 221"/>
        <xdr:cNvSpPr/>
      </xdr:nvSpPr>
      <xdr:spPr>
        <a:xfrm>
          <a:off x="10426700" y="1013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47189</xdr:rowOff>
    </xdr:from>
    <xdr:ext cx="469744" cy="259045"/>
    <xdr:sp macro="" textlink="">
      <xdr:nvSpPr>
        <xdr:cNvPr id="223" name="【体育館・プール】&#10;一人当たり面積該当値テキスト"/>
        <xdr:cNvSpPr txBox="1"/>
      </xdr:nvSpPr>
      <xdr:spPr>
        <a:xfrm>
          <a:off x="10515600" y="9991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37374</xdr:rowOff>
    </xdr:from>
    <xdr:to>
      <xdr:col>50</xdr:col>
      <xdr:colOff>165100</xdr:colOff>
      <xdr:row>59</xdr:row>
      <xdr:rowOff>138974</xdr:rowOff>
    </xdr:to>
    <xdr:sp macro="" textlink="">
      <xdr:nvSpPr>
        <xdr:cNvPr id="224" name="楕円 223"/>
        <xdr:cNvSpPr/>
      </xdr:nvSpPr>
      <xdr:spPr>
        <a:xfrm>
          <a:off x="9588500" y="1015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75112</xdr:rowOff>
    </xdr:from>
    <xdr:to>
      <xdr:col>55</xdr:col>
      <xdr:colOff>0</xdr:colOff>
      <xdr:row>59</xdr:row>
      <xdr:rowOff>88174</xdr:rowOff>
    </xdr:to>
    <xdr:cxnSp macro="">
      <xdr:nvCxnSpPr>
        <xdr:cNvPr id="225" name="直線コネクタ 224"/>
        <xdr:cNvCxnSpPr/>
      </xdr:nvCxnSpPr>
      <xdr:spPr>
        <a:xfrm flipV="1">
          <a:off x="9639300" y="10190662"/>
          <a:ext cx="8382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86360</xdr:rowOff>
    </xdr:from>
    <xdr:to>
      <xdr:col>46</xdr:col>
      <xdr:colOff>38100</xdr:colOff>
      <xdr:row>60</xdr:row>
      <xdr:rowOff>16510</xdr:rowOff>
    </xdr:to>
    <xdr:sp macro="" textlink="">
      <xdr:nvSpPr>
        <xdr:cNvPr id="226" name="楕円 225"/>
        <xdr:cNvSpPr/>
      </xdr:nvSpPr>
      <xdr:spPr>
        <a:xfrm>
          <a:off x="8699500" y="1020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88174</xdr:rowOff>
    </xdr:from>
    <xdr:to>
      <xdr:col>50</xdr:col>
      <xdr:colOff>114300</xdr:colOff>
      <xdr:row>59</xdr:row>
      <xdr:rowOff>137160</xdr:rowOff>
    </xdr:to>
    <xdr:cxnSp macro="">
      <xdr:nvCxnSpPr>
        <xdr:cNvPr id="227" name="直線コネクタ 226"/>
        <xdr:cNvCxnSpPr/>
      </xdr:nvCxnSpPr>
      <xdr:spPr>
        <a:xfrm flipV="1">
          <a:off x="8750300" y="10203724"/>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102343</xdr:rowOff>
    </xdr:from>
    <xdr:ext cx="469744" cy="259045"/>
    <xdr:sp macro="" textlink="">
      <xdr:nvSpPr>
        <xdr:cNvPr id="228" name="n_1aveValue【体育館・プール】&#10;一人当たり面積"/>
        <xdr:cNvSpPr txBox="1"/>
      </xdr:nvSpPr>
      <xdr:spPr>
        <a:xfrm>
          <a:off x="9391727" y="10560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25599</xdr:rowOff>
    </xdr:from>
    <xdr:ext cx="469744" cy="259045"/>
    <xdr:sp macro="" textlink="">
      <xdr:nvSpPr>
        <xdr:cNvPr id="229" name="n_2aveValue【体育館・プール】&#10;一人当たり面積"/>
        <xdr:cNvSpPr txBox="1"/>
      </xdr:nvSpPr>
      <xdr:spPr>
        <a:xfrm>
          <a:off x="8515427" y="1048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129376</xdr:rowOff>
    </xdr:from>
    <xdr:ext cx="469744" cy="259045"/>
    <xdr:sp macro="" textlink="">
      <xdr:nvSpPr>
        <xdr:cNvPr id="230" name="n_3aveValue【体育館・プール】&#10;一人当たり面積"/>
        <xdr:cNvSpPr txBox="1"/>
      </xdr:nvSpPr>
      <xdr:spPr>
        <a:xfrm>
          <a:off x="7626427" y="10244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57</xdr:row>
      <xdr:rowOff>155501</xdr:rowOff>
    </xdr:from>
    <xdr:ext cx="469744" cy="259045"/>
    <xdr:sp macro="" textlink="">
      <xdr:nvSpPr>
        <xdr:cNvPr id="231" name="n_1mainValue【体育館・プール】&#10;一人当たり面積"/>
        <xdr:cNvSpPr txBox="1"/>
      </xdr:nvSpPr>
      <xdr:spPr>
        <a:xfrm>
          <a:off x="9391727" y="992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33037</xdr:rowOff>
    </xdr:from>
    <xdr:ext cx="469744" cy="259045"/>
    <xdr:sp macro="" textlink="">
      <xdr:nvSpPr>
        <xdr:cNvPr id="232" name="n_2mainValue【体育館・プール】&#10;一人当たり面積"/>
        <xdr:cNvSpPr txBox="1"/>
      </xdr:nvSpPr>
      <xdr:spPr>
        <a:xfrm>
          <a:off x="8515427" y="997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3" name="正方形/長方形 23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4" name="正方形/長方形 23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5" name="正方形/長方形 23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6" name="正方形/長方形 23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7" name="正方形/長方形 23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8" name="正方形/長方形 23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9" name="正方形/長方形 23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0" name="正方形/長方形 23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1" name="テキスト ボックス 24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2" name="直線コネクタ 24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43" name="直線コネクタ 24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44" name="テキスト ボックス 243"/>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45" name="直線コネクタ 24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46" name="テキスト ボックス 24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47" name="直線コネクタ 24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8" name="テキスト ボックス 24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9" name="直線コネクタ 24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50" name="テキスト ボックス 24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51" name="直線コネクタ 25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52" name="テキスト ボックス 25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53" name="直線コネクタ 25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54" name="テキスト ボックス 253"/>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5" name="直線コネクタ 25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6" name="テキスト ボックス 25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93618</xdr:rowOff>
    </xdr:from>
    <xdr:to>
      <xdr:col>24</xdr:col>
      <xdr:colOff>62865</xdr:colOff>
      <xdr:row>86</xdr:row>
      <xdr:rowOff>62593</xdr:rowOff>
    </xdr:to>
    <xdr:cxnSp macro="">
      <xdr:nvCxnSpPr>
        <xdr:cNvPr id="258" name="直線コネクタ 257"/>
        <xdr:cNvCxnSpPr/>
      </xdr:nvCxnSpPr>
      <xdr:spPr>
        <a:xfrm flipV="1">
          <a:off x="4634865" y="13295268"/>
          <a:ext cx="0" cy="151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66420</xdr:rowOff>
    </xdr:from>
    <xdr:ext cx="340478" cy="259045"/>
    <xdr:sp macro="" textlink="">
      <xdr:nvSpPr>
        <xdr:cNvPr id="259" name="【福祉施設】&#10;有形固定資産減価償却率最小値テキスト"/>
        <xdr:cNvSpPr txBox="1"/>
      </xdr:nvSpPr>
      <xdr:spPr>
        <a:xfrm>
          <a:off x="4673600" y="1481112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62593</xdr:rowOff>
    </xdr:from>
    <xdr:to>
      <xdr:col>24</xdr:col>
      <xdr:colOff>152400</xdr:colOff>
      <xdr:row>86</xdr:row>
      <xdr:rowOff>62593</xdr:rowOff>
    </xdr:to>
    <xdr:cxnSp macro="">
      <xdr:nvCxnSpPr>
        <xdr:cNvPr id="260" name="直線コネクタ 259"/>
        <xdr:cNvCxnSpPr/>
      </xdr:nvCxnSpPr>
      <xdr:spPr>
        <a:xfrm>
          <a:off x="4546600" y="14807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40295</xdr:rowOff>
    </xdr:from>
    <xdr:ext cx="405111" cy="259045"/>
    <xdr:sp macro="" textlink="">
      <xdr:nvSpPr>
        <xdr:cNvPr id="261" name="【福祉施設】&#10;有形固定資産減価償却率最大値テキスト"/>
        <xdr:cNvSpPr txBox="1"/>
      </xdr:nvSpPr>
      <xdr:spPr>
        <a:xfrm>
          <a:off x="4673600" y="13070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93618</xdr:rowOff>
    </xdr:from>
    <xdr:to>
      <xdr:col>24</xdr:col>
      <xdr:colOff>152400</xdr:colOff>
      <xdr:row>77</xdr:row>
      <xdr:rowOff>93618</xdr:rowOff>
    </xdr:to>
    <xdr:cxnSp macro="">
      <xdr:nvCxnSpPr>
        <xdr:cNvPr id="262" name="直線コネクタ 261"/>
        <xdr:cNvCxnSpPr/>
      </xdr:nvCxnSpPr>
      <xdr:spPr>
        <a:xfrm>
          <a:off x="4546600" y="13295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31041</xdr:rowOff>
    </xdr:from>
    <xdr:ext cx="405111" cy="259045"/>
    <xdr:sp macro="" textlink="">
      <xdr:nvSpPr>
        <xdr:cNvPr id="263" name="【福祉施設】&#10;有形固定資産減価償却率平均値テキスト"/>
        <xdr:cNvSpPr txBox="1"/>
      </xdr:nvSpPr>
      <xdr:spPr>
        <a:xfrm>
          <a:off x="4673600" y="13918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52614</xdr:rowOff>
    </xdr:from>
    <xdr:to>
      <xdr:col>24</xdr:col>
      <xdr:colOff>114300</xdr:colOff>
      <xdr:row>81</xdr:row>
      <xdr:rowOff>154214</xdr:rowOff>
    </xdr:to>
    <xdr:sp macro="" textlink="">
      <xdr:nvSpPr>
        <xdr:cNvPr id="264" name="フローチャート: 判断 263"/>
        <xdr:cNvSpPr/>
      </xdr:nvSpPr>
      <xdr:spPr>
        <a:xfrm>
          <a:off x="4584700" y="1394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72208</xdr:rowOff>
    </xdr:from>
    <xdr:to>
      <xdr:col>20</xdr:col>
      <xdr:colOff>38100</xdr:colOff>
      <xdr:row>82</xdr:row>
      <xdr:rowOff>2358</xdr:rowOff>
    </xdr:to>
    <xdr:sp macro="" textlink="">
      <xdr:nvSpPr>
        <xdr:cNvPr id="265" name="フローチャート: 判断 264"/>
        <xdr:cNvSpPr/>
      </xdr:nvSpPr>
      <xdr:spPr>
        <a:xfrm>
          <a:off x="3746500" y="1395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46082</xdr:rowOff>
    </xdr:from>
    <xdr:to>
      <xdr:col>15</xdr:col>
      <xdr:colOff>101600</xdr:colOff>
      <xdr:row>81</xdr:row>
      <xdr:rowOff>147682</xdr:rowOff>
    </xdr:to>
    <xdr:sp macro="" textlink="">
      <xdr:nvSpPr>
        <xdr:cNvPr id="266" name="フローチャート: 判断 265"/>
        <xdr:cNvSpPr/>
      </xdr:nvSpPr>
      <xdr:spPr>
        <a:xfrm>
          <a:off x="2857500" y="139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122827</xdr:rowOff>
    </xdr:from>
    <xdr:to>
      <xdr:col>10</xdr:col>
      <xdr:colOff>165100</xdr:colOff>
      <xdr:row>82</xdr:row>
      <xdr:rowOff>52977</xdr:rowOff>
    </xdr:to>
    <xdr:sp macro="" textlink="">
      <xdr:nvSpPr>
        <xdr:cNvPr id="267" name="フローチャート: 判断 266"/>
        <xdr:cNvSpPr/>
      </xdr:nvSpPr>
      <xdr:spPr>
        <a:xfrm>
          <a:off x="1968500" y="1401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8" name="テキスト ボックス 26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9" name="テキスト ボックス 26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0" name="テキスト ボックス 26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1" name="テキスト ボックス 27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2" name="テキスト ボックス 27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41184</xdr:rowOff>
    </xdr:from>
    <xdr:to>
      <xdr:col>24</xdr:col>
      <xdr:colOff>114300</xdr:colOff>
      <xdr:row>78</xdr:row>
      <xdr:rowOff>142784</xdr:rowOff>
    </xdr:to>
    <xdr:sp macro="" textlink="">
      <xdr:nvSpPr>
        <xdr:cNvPr id="273" name="楕円 272"/>
        <xdr:cNvSpPr/>
      </xdr:nvSpPr>
      <xdr:spPr>
        <a:xfrm>
          <a:off x="4584700" y="1341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64061</xdr:rowOff>
    </xdr:from>
    <xdr:ext cx="405111" cy="259045"/>
    <xdr:sp macro="" textlink="">
      <xdr:nvSpPr>
        <xdr:cNvPr id="274" name="【福祉施設】&#10;有形固定資産減価償却率該当値テキスト"/>
        <xdr:cNvSpPr txBox="1"/>
      </xdr:nvSpPr>
      <xdr:spPr>
        <a:xfrm>
          <a:off x="4673600" y="13265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78739</xdr:rowOff>
    </xdr:from>
    <xdr:to>
      <xdr:col>20</xdr:col>
      <xdr:colOff>38100</xdr:colOff>
      <xdr:row>79</xdr:row>
      <xdr:rowOff>8889</xdr:rowOff>
    </xdr:to>
    <xdr:sp macro="" textlink="">
      <xdr:nvSpPr>
        <xdr:cNvPr id="275" name="楕円 274"/>
        <xdr:cNvSpPr/>
      </xdr:nvSpPr>
      <xdr:spPr>
        <a:xfrm>
          <a:off x="3746500" y="1345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91984</xdr:rowOff>
    </xdr:from>
    <xdr:to>
      <xdr:col>24</xdr:col>
      <xdr:colOff>63500</xdr:colOff>
      <xdr:row>78</xdr:row>
      <xdr:rowOff>129539</xdr:rowOff>
    </xdr:to>
    <xdr:cxnSp macro="">
      <xdr:nvCxnSpPr>
        <xdr:cNvPr id="276" name="直線コネクタ 275"/>
        <xdr:cNvCxnSpPr/>
      </xdr:nvCxnSpPr>
      <xdr:spPr>
        <a:xfrm flipV="1">
          <a:off x="3797300" y="13465084"/>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114663</xdr:rowOff>
    </xdr:from>
    <xdr:to>
      <xdr:col>15</xdr:col>
      <xdr:colOff>101600</xdr:colOff>
      <xdr:row>79</xdr:row>
      <xdr:rowOff>44813</xdr:rowOff>
    </xdr:to>
    <xdr:sp macro="" textlink="">
      <xdr:nvSpPr>
        <xdr:cNvPr id="277" name="楕円 276"/>
        <xdr:cNvSpPr/>
      </xdr:nvSpPr>
      <xdr:spPr>
        <a:xfrm>
          <a:off x="2857500" y="1348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129539</xdr:rowOff>
    </xdr:from>
    <xdr:to>
      <xdr:col>19</xdr:col>
      <xdr:colOff>177800</xdr:colOff>
      <xdr:row>78</xdr:row>
      <xdr:rowOff>165463</xdr:rowOff>
    </xdr:to>
    <xdr:cxnSp macro="">
      <xdr:nvCxnSpPr>
        <xdr:cNvPr id="278" name="直線コネクタ 277"/>
        <xdr:cNvCxnSpPr/>
      </xdr:nvCxnSpPr>
      <xdr:spPr>
        <a:xfrm flipV="1">
          <a:off x="2908300" y="13502639"/>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164935</xdr:rowOff>
    </xdr:from>
    <xdr:ext cx="405111" cy="259045"/>
    <xdr:sp macro="" textlink="">
      <xdr:nvSpPr>
        <xdr:cNvPr id="279" name="n_1aveValue【福祉施設】&#10;有形固定資産減価償却率"/>
        <xdr:cNvSpPr txBox="1"/>
      </xdr:nvSpPr>
      <xdr:spPr>
        <a:xfrm>
          <a:off x="3582044" y="14052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138809</xdr:rowOff>
    </xdr:from>
    <xdr:ext cx="405111" cy="259045"/>
    <xdr:sp macro="" textlink="">
      <xdr:nvSpPr>
        <xdr:cNvPr id="280" name="n_2aveValue【福祉施設】&#10;有形固定資産減価償却率"/>
        <xdr:cNvSpPr txBox="1"/>
      </xdr:nvSpPr>
      <xdr:spPr>
        <a:xfrm>
          <a:off x="2705744" y="14026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69504</xdr:rowOff>
    </xdr:from>
    <xdr:ext cx="405111" cy="259045"/>
    <xdr:sp macro="" textlink="">
      <xdr:nvSpPr>
        <xdr:cNvPr id="281" name="n_3aveValue【福祉施設】&#10;有形固定資産減価償却率"/>
        <xdr:cNvSpPr txBox="1"/>
      </xdr:nvSpPr>
      <xdr:spPr>
        <a:xfrm>
          <a:off x="1816744" y="1378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25416</xdr:rowOff>
    </xdr:from>
    <xdr:ext cx="405111" cy="259045"/>
    <xdr:sp macro="" textlink="">
      <xdr:nvSpPr>
        <xdr:cNvPr id="282" name="n_1mainValue【福祉施設】&#10;有形固定資産減価償却率"/>
        <xdr:cNvSpPr txBox="1"/>
      </xdr:nvSpPr>
      <xdr:spPr>
        <a:xfrm>
          <a:off x="3582044" y="13227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61340</xdr:rowOff>
    </xdr:from>
    <xdr:ext cx="405111" cy="259045"/>
    <xdr:sp macro="" textlink="">
      <xdr:nvSpPr>
        <xdr:cNvPr id="283" name="n_2mainValue【福祉施設】&#10;有形固定資産減価償却率"/>
        <xdr:cNvSpPr txBox="1"/>
      </xdr:nvSpPr>
      <xdr:spPr>
        <a:xfrm>
          <a:off x="2705744" y="13262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4" name="正方形/長方形 28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5" name="正方形/長方形 28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6" name="正方形/長方形 28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7" name="正方形/長方形 28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8" name="正方形/長方形 28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9" name="正方形/長方形 28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0" name="正方形/長方形 28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1" name="正方形/長方形 29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2" name="テキスト ボックス 29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3" name="直線コネクタ 29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4" name="直線コネクタ 29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5" name="テキスト ボックス 29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6" name="直線コネクタ 29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7" name="テキスト ボックス 29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8" name="直線コネクタ 29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9" name="テキスト ボックス 29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0" name="直線コネクタ 29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01" name="テキスト ボックス 30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2" name="直線コネクタ 30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3" name="テキスト ボックス 30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4" name="直線コネクタ 30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5" name="テキスト ボックス 30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55245</xdr:rowOff>
    </xdr:from>
    <xdr:to>
      <xdr:col>54</xdr:col>
      <xdr:colOff>189865</xdr:colOff>
      <xdr:row>86</xdr:row>
      <xdr:rowOff>87630</xdr:rowOff>
    </xdr:to>
    <xdr:cxnSp macro="">
      <xdr:nvCxnSpPr>
        <xdr:cNvPr id="307" name="直線コネクタ 306"/>
        <xdr:cNvCxnSpPr/>
      </xdr:nvCxnSpPr>
      <xdr:spPr>
        <a:xfrm flipV="1">
          <a:off x="10476865" y="13428345"/>
          <a:ext cx="0" cy="1403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91457</xdr:rowOff>
    </xdr:from>
    <xdr:ext cx="469744" cy="259045"/>
    <xdr:sp macro="" textlink="">
      <xdr:nvSpPr>
        <xdr:cNvPr id="308" name="【福祉施設】&#10;一人当たり面積最小値テキスト"/>
        <xdr:cNvSpPr txBox="1"/>
      </xdr:nvSpPr>
      <xdr:spPr>
        <a:xfrm>
          <a:off x="10515600"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87630</xdr:rowOff>
    </xdr:from>
    <xdr:to>
      <xdr:col>55</xdr:col>
      <xdr:colOff>88900</xdr:colOff>
      <xdr:row>86</xdr:row>
      <xdr:rowOff>87630</xdr:rowOff>
    </xdr:to>
    <xdr:cxnSp macro="">
      <xdr:nvCxnSpPr>
        <xdr:cNvPr id="309" name="直線コネクタ 308"/>
        <xdr:cNvCxnSpPr/>
      </xdr:nvCxnSpPr>
      <xdr:spPr>
        <a:xfrm>
          <a:off x="10388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1922</xdr:rowOff>
    </xdr:from>
    <xdr:ext cx="469744" cy="259045"/>
    <xdr:sp macro="" textlink="">
      <xdr:nvSpPr>
        <xdr:cNvPr id="310" name="【福祉施設】&#10;一人当たり面積最大値テキスト"/>
        <xdr:cNvSpPr txBox="1"/>
      </xdr:nvSpPr>
      <xdr:spPr>
        <a:xfrm>
          <a:off x="10515600" y="13203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55245</xdr:rowOff>
    </xdr:from>
    <xdr:to>
      <xdr:col>55</xdr:col>
      <xdr:colOff>88900</xdr:colOff>
      <xdr:row>78</xdr:row>
      <xdr:rowOff>55245</xdr:rowOff>
    </xdr:to>
    <xdr:cxnSp macro="">
      <xdr:nvCxnSpPr>
        <xdr:cNvPr id="311" name="直線コネクタ 310"/>
        <xdr:cNvCxnSpPr/>
      </xdr:nvCxnSpPr>
      <xdr:spPr>
        <a:xfrm>
          <a:off x="10388600" y="1342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59707</xdr:rowOff>
    </xdr:from>
    <xdr:ext cx="469744" cy="259045"/>
    <xdr:sp macro="" textlink="">
      <xdr:nvSpPr>
        <xdr:cNvPr id="312" name="【福祉施設】&#10;一人当たり面積平均値テキスト"/>
        <xdr:cNvSpPr txBox="1"/>
      </xdr:nvSpPr>
      <xdr:spPr>
        <a:xfrm>
          <a:off x="10515600" y="142900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36830</xdr:rowOff>
    </xdr:from>
    <xdr:to>
      <xdr:col>55</xdr:col>
      <xdr:colOff>50800</xdr:colOff>
      <xdr:row>84</xdr:row>
      <xdr:rowOff>138430</xdr:rowOff>
    </xdr:to>
    <xdr:sp macro="" textlink="">
      <xdr:nvSpPr>
        <xdr:cNvPr id="313" name="フローチャート: 判断 312"/>
        <xdr:cNvSpPr/>
      </xdr:nvSpPr>
      <xdr:spPr>
        <a:xfrm>
          <a:off x="10426700" y="1443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67311</xdr:rowOff>
    </xdr:from>
    <xdr:to>
      <xdr:col>50</xdr:col>
      <xdr:colOff>165100</xdr:colOff>
      <xdr:row>84</xdr:row>
      <xdr:rowOff>168911</xdr:rowOff>
    </xdr:to>
    <xdr:sp macro="" textlink="">
      <xdr:nvSpPr>
        <xdr:cNvPr id="314" name="フローチャート: 判断 313"/>
        <xdr:cNvSpPr/>
      </xdr:nvSpPr>
      <xdr:spPr>
        <a:xfrm>
          <a:off x="9588500" y="1446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17780</xdr:rowOff>
    </xdr:from>
    <xdr:to>
      <xdr:col>46</xdr:col>
      <xdr:colOff>38100</xdr:colOff>
      <xdr:row>84</xdr:row>
      <xdr:rowOff>119380</xdr:rowOff>
    </xdr:to>
    <xdr:sp macro="" textlink="">
      <xdr:nvSpPr>
        <xdr:cNvPr id="315" name="フローチャート: 判断 314"/>
        <xdr:cNvSpPr/>
      </xdr:nvSpPr>
      <xdr:spPr>
        <a:xfrm>
          <a:off x="8699500" y="1441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19686</xdr:rowOff>
    </xdr:from>
    <xdr:to>
      <xdr:col>41</xdr:col>
      <xdr:colOff>101600</xdr:colOff>
      <xdr:row>84</xdr:row>
      <xdr:rowOff>121286</xdr:rowOff>
    </xdr:to>
    <xdr:sp macro="" textlink="">
      <xdr:nvSpPr>
        <xdr:cNvPr id="316" name="フローチャート: 判断 315"/>
        <xdr:cNvSpPr/>
      </xdr:nvSpPr>
      <xdr:spPr>
        <a:xfrm>
          <a:off x="7810500" y="1442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7" name="テキスト ボックス 31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8" name="テキスト ボックス 31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9" name="テキスト ボックス 31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0" name="テキスト ボックス 31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1" name="テキスト ボックス 32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27305</xdr:rowOff>
    </xdr:from>
    <xdr:to>
      <xdr:col>55</xdr:col>
      <xdr:colOff>50800</xdr:colOff>
      <xdr:row>86</xdr:row>
      <xdr:rowOff>128905</xdr:rowOff>
    </xdr:to>
    <xdr:sp macro="" textlink="">
      <xdr:nvSpPr>
        <xdr:cNvPr id="322" name="楕円 321"/>
        <xdr:cNvSpPr/>
      </xdr:nvSpPr>
      <xdr:spPr>
        <a:xfrm>
          <a:off x="10426700" y="1477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113682</xdr:rowOff>
    </xdr:from>
    <xdr:ext cx="469744" cy="259045"/>
    <xdr:sp macro="" textlink="">
      <xdr:nvSpPr>
        <xdr:cNvPr id="323" name="【福祉施設】&#10;一人当たり面積該当値テキスト"/>
        <xdr:cNvSpPr txBox="1"/>
      </xdr:nvSpPr>
      <xdr:spPr>
        <a:xfrm>
          <a:off x="10515600" y="14686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27305</xdr:rowOff>
    </xdr:from>
    <xdr:to>
      <xdr:col>50</xdr:col>
      <xdr:colOff>165100</xdr:colOff>
      <xdr:row>86</xdr:row>
      <xdr:rowOff>128905</xdr:rowOff>
    </xdr:to>
    <xdr:sp macro="" textlink="">
      <xdr:nvSpPr>
        <xdr:cNvPr id="324" name="楕円 323"/>
        <xdr:cNvSpPr/>
      </xdr:nvSpPr>
      <xdr:spPr>
        <a:xfrm>
          <a:off x="9588500" y="1477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78105</xdr:rowOff>
    </xdr:from>
    <xdr:to>
      <xdr:col>55</xdr:col>
      <xdr:colOff>0</xdr:colOff>
      <xdr:row>86</xdr:row>
      <xdr:rowOff>78105</xdr:rowOff>
    </xdr:to>
    <xdr:cxnSp macro="">
      <xdr:nvCxnSpPr>
        <xdr:cNvPr id="325" name="直線コネクタ 324"/>
        <xdr:cNvCxnSpPr/>
      </xdr:nvCxnSpPr>
      <xdr:spPr>
        <a:xfrm>
          <a:off x="9639300" y="148228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27305</xdr:rowOff>
    </xdr:from>
    <xdr:to>
      <xdr:col>46</xdr:col>
      <xdr:colOff>38100</xdr:colOff>
      <xdr:row>86</xdr:row>
      <xdr:rowOff>128905</xdr:rowOff>
    </xdr:to>
    <xdr:sp macro="" textlink="">
      <xdr:nvSpPr>
        <xdr:cNvPr id="326" name="楕円 325"/>
        <xdr:cNvSpPr/>
      </xdr:nvSpPr>
      <xdr:spPr>
        <a:xfrm>
          <a:off x="8699500" y="1477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78105</xdr:rowOff>
    </xdr:from>
    <xdr:to>
      <xdr:col>50</xdr:col>
      <xdr:colOff>114300</xdr:colOff>
      <xdr:row>86</xdr:row>
      <xdr:rowOff>78105</xdr:rowOff>
    </xdr:to>
    <xdr:cxnSp macro="">
      <xdr:nvCxnSpPr>
        <xdr:cNvPr id="327" name="直線コネクタ 326"/>
        <xdr:cNvCxnSpPr/>
      </xdr:nvCxnSpPr>
      <xdr:spPr>
        <a:xfrm>
          <a:off x="8750300" y="148228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13988</xdr:rowOff>
    </xdr:from>
    <xdr:ext cx="469744" cy="259045"/>
    <xdr:sp macro="" textlink="">
      <xdr:nvSpPr>
        <xdr:cNvPr id="328" name="n_1aveValue【福祉施設】&#10;一人当たり面積"/>
        <xdr:cNvSpPr txBox="1"/>
      </xdr:nvSpPr>
      <xdr:spPr>
        <a:xfrm>
          <a:off x="9391727" y="14244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135907</xdr:rowOff>
    </xdr:from>
    <xdr:ext cx="469744" cy="259045"/>
    <xdr:sp macro="" textlink="">
      <xdr:nvSpPr>
        <xdr:cNvPr id="329" name="n_2aveValue【福祉施設】&#10;一人当たり面積"/>
        <xdr:cNvSpPr txBox="1"/>
      </xdr:nvSpPr>
      <xdr:spPr>
        <a:xfrm>
          <a:off x="8515427" y="1419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137813</xdr:rowOff>
    </xdr:from>
    <xdr:ext cx="469744" cy="259045"/>
    <xdr:sp macro="" textlink="">
      <xdr:nvSpPr>
        <xdr:cNvPr id="330" name="n_3aveValue【福祉施設】&#10;一人当たり面積"/>
        <xdr:cNvSpPr txBox="1"/>
      </xdr:nvSpPr>
      <xdr:spPr>
        <a:xfrm>
          <a:off x="7626427" y="14196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120032</xdr:rowOff>
    </xdr:from>
    <xdr:ext cx="469744" cy="259045"/>
    <xdr:sp macro="" textlink="">
      <xdr:nvSpPr>
        <xdr:cNvPr id="331" name="n_1mainValue【福祉施設】&#10;一人当たり面積"/>
        <xdr:cNvSpPr txBox="1"/>
      </xdr:nvSpPr>
      <xdr:spPr>
        <a:xfrm>
          <a:off x="9391727" y="1486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120032</xdr:rowOff>
    </xdr:from>
    <xdr:ext cx="469744" cy="259045"/>
    <xdr:sp macro="" textlink="">
      <xdr:nvSpPr>
        <xdr:cNvPr id="332" name="n_2mainValue【福祉施設】&#10;一人当たり面積"/>
        <xdr:cNvSpPr txBox="1"/>
      </xdr:nvSpPr>
      <xdr:spPr>
        <a:xfrm>
          <a:off x="8515427" y="1486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3" name="正方形/長方形 33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4" name="正方形/長方形 33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5" name="正方形/長方形 33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6" name="正方形/長方形 33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7" name="正方形/長方形 33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8" name="正方形/長方形 33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9" name="正方形/長方形 33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0" name="正方形/長方形 33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41" name="正方形/長方形 34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2" name="正方形/長方形 34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3" name="正方形/長方形 34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4" name="正方形/長方形 34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5" name="正方形/長方形 34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6" name="正方形/長方形 34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7" name="正方形/長方形 34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8" name="正方形/長方形 34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9" name="正方形/長方形 34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0" name="正方形/長方形 34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1" name="正方形/長方形 35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2" name="正方形/長方形 35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3" name="正方形/長方形 35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4" name="正方形/長方形 35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5" name="正方形/長方形 35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6" name="正方形/長方形 35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7" name="テキスト ボックス 35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8" name="直線コネクタ 35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59" name="直線コネクタ 35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60" name="テキスト ボックス 359"/>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61" name="直線コネクタ 36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62" name="テキスト ボックス 36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63" name="直線コネクタ 36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64" name="テキスト ボックス 36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65" name="直線コネクタ 36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66" name="テキスト ボックス 36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67" name="直線コネクタ 36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68" name="テキスト ボックス 36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69" name="直線コネクタ 36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70" name="テキスト ボックス 369"/>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1" name="直線コネクタ 37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72" name="テキスト ボックス 37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151312</xdr:rowOff>
    </xdr:to>
    <xdr:cxnSp macro="">
      <xdr:nvCxnSpPr>
        <xdr:cNvPr id="374" name="直線コネクタ 373"/>
        <xdr:cNvCxnSpPr/>
      </xdr:nvCxnSpPr>
      <xdr:spPr>
        <a:xfrm flipV="1">
          <a:off x="16318864" y="5660572"/>
          <a:ext cx="0" cy="152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155139</xdr:rowOff>
    </xdr:from>
    <xdr:ext cx="340478" cy="259045"/>
    <xdr:sp macro="" textlink="">
      <xdr:nvSpPr>
        <xdr:cNvPr id="375" name="【一般廃棄物処理施設】&#10;有形固定資産減価償却率最小値テキスト"/>
        <xdr:cNvSpPr txBox="1"/>
      </xdr:nvSpPr>
      <xdr:spPr>
        <a:xfrm>
          <a:off x="16357600" y="71845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151312</xdr:rowOff>
    </xdr:from>
    <xdr:to>
      <xdr:col>86</xdr:col>
      <xdr:colOff>25400</xdr:colOff>
      <xdr:row>41</xdr:row>
      <xdr:rowOff>151312</xdr:rowOff>
    </xdr:to>
    <xdr:cxnSp macro="">
      <xdr:nvCxnSpPr>
        <xdr:cNvPr id="376" name="直線コネクタ 375"/>
        <xdr:cNvCxnSpPr/>
      </xdr:nvCxnSpPr>
      <xdr:spPr>
        <a:xfrm>
          <a:off x="16230600" y="7180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77" name="【一般廃棄物処理施設】&#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78" name="直線コネクタ 377"/>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155683</xdr:rowOff>
    </xdr:from>
    <xdr:ext cx="405111" cy="259045"/>
    <xdr:sp macro="" textlink="">
      <xdr:nvSpPr>
        <xdr:cNvPr id="379" name="【一般廃棄物処理施設】&#10;有形固定資産減価償却率平均値テキスト"/>
        <xdr:cNvSpPr txBox="1"/>
      </xdr:nvSpPr>
      <xdr:spPr>
        <a:xfrm>
          <a:off x="16357600" y="61564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5806</xdr:rowOff>
    </xdr:from>
    <xdr:to>
      <xdr:col>85</xdr:col>
      <xdr:colOff>177800</xdr:colOff>
      <xdr:row>36</xdr:row>
      <xdr:rowOff>107406</xdr:rowOff>
    </xdr:to>
    <xdr:sp macro="" textlink="">
      <xdr:nvSpPr>
        <xdr:cNvPr id="380" name="フローチャート: 判断 379"/>
        <xdr:cNvSpPr/>
      </xdr:nvSpPr>
      <xdr:spPr>
        <a:xfrm>
          <a:off x="16268700" y="617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36830</xdr:rowOff>
    </xdr:from>
    <xdr:to>
      <xdr:col>81</xdr:col>
      <xdr:colOff>101600</xdr:colOff>
      <xdr:row>36</xdr:row>
      <xdr:rowOff>138430</xdr:rowOff>
    </xdr:to>
    <xdr:sp macro="" textlink="">
      <xdr:nvSpPr>
        <xdr:cNvPr id="381" name="フローチャート: 判断 380"/>
        <xdr:cNvSpPr/>
      </xdr:nvSpPr>
      <xdr:spPr>
        <a:xfrm>
          <a:off x="15430500" y="620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2540</xdr:rowOff>
    </xdr:from>
    <xdr:to>
      <xdr:col>76</xdr:col>
      <xdr:colOff>165100</xdr:colOff>
      <xdr:row>36</xdr:row>
      <xdr:rowOff>104140</xdr:rowOff>
    </xdr:to>
    <xdr:sp macro="" textlink="">
      <xdr:nvSpPr>
        <xdr:cNvPr id="382" name="フローチャート: 判断 381"/>
        <xdr:cNvSpPr/>
      </xdr:nvSpPr>
      <xdr:spPr>
        <a:xfrm>
          <a:off x="145415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69487</xdr:rowOff>
    </xdr:from>
    <xdr:to>
      <xdr:col>72</xdr:col>
      <xdr:colOff>38100</xdr:colOff>
      <xdr:row>36</xdr:row>
      <xdr:rowOff>171087</xdr:rowOff>
    </xdr:to>
    <xdr:sp macro="" textlink="">
      <xdr:nvSpPr>
        <xdr:cNvPr id="383" name="フローチャート: 判断 382"/>
        <xdr:cNvSpPr/>
      </xdr:nvSpPr>
      <xdr:spPr>
        <a:xfrm>
          <a:off x="13652500" y="624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4" name="テキスト ボックス 38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5" name="テキスト ボックス 38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6" name="テキスト ボックス 38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7" name="テキスト ボックス 38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8" name="テキスト ボックス 38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151130</xdr:rowOff>
    </xdr:from>
    <xdr:to>
      <xdr:col>85</xdr:col>
      <xdr:colOff>177800</xdr:colOff>
      <xdr:row>34</xdr:row>
      <xdr:rowOff>81280</xdr:rowOff>
    </xdr:to>
    <xdr:sp macro="" textlink="">
      <xdr:nvSpPr>
        <xdr:cNvPr id="389" name="楕円 388"/>
        <xdr:cNvSpPr/>
      </xdr:nvSpPr>
      <xdr:spPr>
        <a:xfrm>
          <a:off x="16268700" y="580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2557</xdr:rowOff>
    </xdr:from>
    <xdr:ext cx="405111" cy="259045"/>
    <xdr:sp macro="" textlink="">
      <xdr:nvSpPr>
        <xdr:cNvPr id="390" name="【一般廃棄物処理施設】&#10;有形固定資産減価償却率該当値テキスト"/>
        <xdr:cNvSpPr txBox="1"/>
      </xdr:nvSpPr>
      <xdr:spPr>
        <a:xfrm>
          <a:off x="16357600" y="566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165826</xdr:rowOff>
    </xdr:from>
    <xdr:to>
      <xdr:col>81</xdr:col>
      <xdr:colOff>101600</xdr:colOff>
      <xdr:row>34</xdr:row>
      <xdr:rowOff>95976</xdr:rowOff>
    </xdr:to>
    <xdr:sp macro="" textlink="">
      <xdr:nvSpPr>
        <xdr:cNvPr id="391" name="楕円 390"/>
        <xdr:cNvSpPr/>
      </xdr:nvSpPr>
      <xdr:spPr>
        <a:xfrm>
          <a:off x="15430500" y="5823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30480</xdr:rowOff>
    </xdr:from>
    <xdr:to>
      <xdr:col>85</xdr:col>
      <xdr:colOff>127000</xdr:colOff>
      <xdr:row>34</xdr:row>
      <xdr:rowOff>45176</xdr:rowOff>
    </xdr:to>
    <xdr:cxnSp macro="">
      <xdr:nvCxnSpPr>
        <xdr:cNvPr id="392" name="直線コネクタ 391"/>
        <xdr:cNvCxnSpPr/>
      </xdr:nvCxnSpPr>
      <xdr:spPr>
        <a:xfrm flipV="1">
          <a:off x="15481300" y="5859780"/>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97246</xdr:rowOff>
    </xdr:from>
    <xdr:to>
      <xdr:col>76</xdr:col>
      <xdr:colOff>165100</xdr:colOff>
      <xdr:row>36</xdr:row>
      <xdr:rowOff>27396</xdr:rowOff>
    </xdr:to>
    <xdr:sp macro="" textlink="">
      <xdr:nvSpPr>
        <xdr:cNvPr id="393" name="楕円 392"/>
        <xdr:cNvSpPr/>
      </xdr:nvSpPr>
      <xdr:spPr>
        <a:xfrm>
          <a:off x="14541500" y="6097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45176</xdr:rowOff>
    </xdr:from>
    <xdr:to>
      <xdr:col>81</xdr:col>
      <xdr:colOff>50800</xdr:colOff>
      <xdr:row>35</xdr:row>
      <xdr:rowOff>148046</xdr:rowOff>
    </xdr:to>
    <xdr:cxnSp macro="">
      <xdr:nvCxnSpPr>
        <xdr:cNvPr id="394" name="直線コネクタ 393"/>
        <xdr:cNvCxnSpPr/>
      </xdr:nvCxnSpPr>
      <xdr:spPr>
        <a:xfrm flipV="1">
          <a:off x="14592300" y="5874476"/>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129557</xdr:rowOff>
    </xdr:from>
    <xdr:ext cx="405111" cy="259045"/>
    <xdr:sp macro="" textlink="">
      <xdr:nvSpPr>
        <xdr:cNvPr id="395" name="n_1aveValue【一般廃棄物処理施設】&#10;有形固定資産減価償却率"/>
        <xdr:cNvSpPr txBox="1"/>
      </xdr:nvSpPr>
      <xdr:spPr>
        <a:xfrm>
          <a:off x="15266044" y="630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95267</xdr:rowOff>
    </xdr:from>
    <xdr:ext cx="405111" cy="259045"/>
    <xdr:sp macro="" textlink="">
      <xdr:nvSpPr>
        <xdr:cNvPr id="396" name="n_2aveValue【一般廃棄物処理施設】&#10;有形固定資産減価償却率"/>
        <xdr:cNvSpPr txBox="1"/>
      </xdr:nvSpPr>
      <xdr:spPr>
        <a:xfrm>
          <a:off x="14389744" y="6267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16164</xdr:rowOff>
    </xdr:from>
    <xdr:ext cx="405111" cy="259045"/>
    <xdr:sp macro="" textlink="">
      <xdr:nvSpPr>
        <xdr:cNvPr id="397" name="n_3aveValue【一般廃棄物処理施設】&#10;有形固定資産減価償却率"/>
        <xdr:cNvSpPr txBox="1"/>
      </xdr:nvSpPr>
      <xdr:spPr>
        <a:xfrm>
          <a:off x="13500744" y="601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112503</xdr:rowOff>
    </xdr:from>
    <xdr:ext cx="405111" cy="259045"/>
    <xdr:sp macro="" textlink="">
      <xdr:nvSpPr>
        <xdr:cNvPr id="398" name="n_1mainValue【一般廃棄物処理施設】&#10;有形固定資産減価償却率"/>
        <xdr:cNvSpPr txBox="1"/>
      </xdr:nvSpPr>
      <xdr:spPr>
        <a:xfrm>
          <a:off x="15266044" y="5598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43923</xdr:rowOff>
    </xdr:from>
    <xdr:ext cx="405111" cy="259045"/>
    <xdr:sp macro="" textlink="">
      <xdr:nvSpPr>
        <xdr:cNvPr id="399" name="n_2mainValue【一般廃棄物処理施設】&#10;有形固定資産減価償却率"/>
        <xdr:cNvSpPr txBox="1"/>
      </xdr:nvSpPr>
      <xdr:spPr>
        <a:xfrm>
          <a:off x="14389744" y="5873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0" name="正方形/長方形 39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1" name="正方形/長方形 40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2" name="正方形/長方形 40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3" name="正方形/長方形 40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4" name="正方形/長方形 40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5" name="正方形/長方形 40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6" name="正方形/長方形 40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7" name="正方形/長方形 40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8" name="テキスト ボックス 40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9" name="直線コネクタ 40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10" name="直線コネクタ 40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11" name="テキスト ボックス 410"/>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12" name="直線コネクタ 41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13" name="テキスト ボックス 412"/>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14" name="直線コネクタ 41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15" name="テキスト ボックス 414"/>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16" name="直線コネクタ 41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17" name="テキスト ボックス 416"/>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8" name="直線コネクタ 41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19" name="テキスト ボックス 41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45257</xdr:rowOff>
    </xdr:from>
    <xdr:to>
      <xdr:col>116</xdr:col>
      <xdr:colOff>62864</xdr:colOff>
      <xdr:row>41</xdr:row>
      <xdr:rowOff>127391</xdr:rowOff>
    </xdr:to>
    <xdr:cxnSp macro="">
      <xdr:nvCxnSpPr>
        <xdr:cNvPr id="421" name="直線コネクタ 420"/>
        <xdr:cNvCxnSpPr/>
      </xdr:nvCxnSpPr>
      <xdr:spPr>
        <a:xfrm flipV="1">
          <a:off x="22160864" y="5874557"/>
          <a:ext cx="0" cy="1282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131218</xdr:rowOff>
    </xdr:from>
    <xdr:ext cx="469744" cy="259045"/>
    <xdr:sp macro="" textlink="">
      <xdr:nvSpPr>
        <xdr:cNvPr id="422" name="【一般廃棄物処理施設】&#10;一人当たり有形固定資産（償却資産）額最小値テキスト"/>
        <xdr:cNvSpPr txBox="1"/>
      </xdr:nvSpPr>
      <xdr:spPr>
        <a:xfrm>
          <a:off x="22199600" y="7160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127391</xdr:rowOff>
    </xdr:from>
    <xdr:to>
      <xdr:col>116</xdr:col>
      <xdr:colOff>152400</xdr:colOff>
      <xdr:row>41</xdr:row>
      <xdr:rowOff>127391</xdr:rowOff>
    </xdr:to>
    <xdr:cxnSp macro="">
      <xdr:nvCxnSpPr>
        <xdr:cNvPr id="423" name="直線コネクタ 422"/>
        <xdr:cNvCxnSpPr/>
      </xdr:nvCxnSpPr>
      <xdr:spPr>
        <a:xfrm>
          <a:off x="22072600" y="7156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163384</xdr:rowOff>
    </xdr:from>
    <xdr:ext cx="599010" cy="259045"/>
    <xdr:sp macro="" textlink="">
      <xdr:nvSpPr>
        <xdr:cNvPr id="424" name="【一般廃棄物処理施設】&#10;一人当たり有形固定資産（償却資産）額最大値テキスト"/>
        <xdr:cNvSpPr txBox="1"/>
      </xdr:nvSpPr>
      <xdr:spPr>
        <a:xfrm>
          <a:off x="22199600" y="5649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45257</xdr:rowOff>
    </xdr:from>
    <xdr:to>
      <xdr:col>116</xdr:col>
      <xdr:colOff>152400</xdr:colOff>
      <xdr:row>34</xdr:row>
      <xdr:rowOff>45257</xdr:rowOff>
    </xdr:to>
    <xdr:cxnSp macro="">
      <xdr:nvCxnSpPr>
        <xdr:cNvPr id="425" name="直線コネクタ 424"/>
        <xdr:cNvCxnSpPr/>
      </xdr:nvCxnSpPr>
      <xdr:spPr>
        <a:xfrm>
          <a:off x="22072600" y="5874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112905</xdr:rowOff>
    </xdr:from>
    <xdr:ext cx="599010" cy="259045"/>
    <xdr:sp macro="" textlink="">
      <xdr:nvSpPr>
        <xdr:cNvPr id="426" name="【一般廃棄物処理施設】&#10;一人当たり有形固定資産（償却資産）額平均値テキスト"/>
        <xdr:cNvSpPr txBox="1"/>
      </xdr:nvSpPr>
      <xdr:spPr>
        <a:xfrm>
          <a:off x="22199600" y="66280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90028</xdr:rowOff>
    </xdr:from>
    <xdr:to>
      <xdr:col>116</xdr:col>
      <xdr:colOff>114300</xdr:colOff>
      <xdr:row>40</xdr:row>
      <xdr:rowOff>20178</xdr:rowOff>
    </xdr:to>
    <xdr:sp macro="" textlink="">
      <xdr:nvSpPr>
        <xdr:cNvPr id="427" name="フローチャート: 判断 426"/>
        <xdr:cNvSpPr/>
      </xdr:nvSpPr>
      <xdr:spPr>
        <a:xfrm>
          <a:off x="22110700" y="677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101165</xdr:rowOff>
    </xdr:from>
    <xdr:to>
      <xdr:col>112</xdr:col>
      <xdr:colOff>38100</xdr:colOff>
      <xdr:row>40</xdr:row>
      <xdr:rowOff>31315</xdr:rowOff>
    </xdr:to>
    <xdr:sp macro="" textlink="">
      <xdr:nvSpPr>
        <xdr:cNvPr id="428" name="フローチャート: 判断 427"/>
        <xdr:cNvSpPr/>
      </xdr:nvSpPr>
      <xdr:spPr>
        <a:xfrm>
          <a:off x="21272500" y="678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66116</xdr:rowOff>
    </xdr:from>
    <xdr:to>
      <xdr:col>107</xdr:col>
      <xdr:colOff>101600</xdr:colOff>
      <xdr:row>39</xdr:row>
      <xdr:rowOff>167716</xdr:rowOff>
    </xdr:to>
    <xdr:sp macro="" textlink="">
      <xdr:nvSpPr>
        <xdr:cNvPr id="429" name="フローチャート: 判断 428"/>
        <xdr:cNvSpPr/>
      </xdr:nvSpPr>
      <xdr:spPr>
        <a:xfrm>
          <a:off x="20383500" y="6752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22462</xdr:rowOff>
    </xdr:from>
    <xdr:to>
      <xdr:col>102</xdr:col>
      <xdr:colOff>165100</xdr:colOff>
      <xdr:row>40</xdr:row>
      <xdr:rowOff>124062</xdr:rowOff>
    </xdr:to>
    <xdr:sp macro="" textlink="">
      <xdr:nvSpPr>
        <xdr:cNvPr id="430" name="フローチャート: 判断 429"/>
        <xdr:cNvSpPr/>
      </xdr:nvSpPr>
      <xdr:spPr>
        <a:xfrm>
          <a:off x="19494500" y="688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1" name="テキスト ボックス 43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2" name="テキスト ボックス 43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3" name="テキスト ボックス 43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4" name="テキスト ボックス 43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5" name="テキスト ボックス 43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119864</xdr:rowOff>
    </xdr:from>
    <xdr:to>
      <xdr:col>116</xdr:col>
      <xdr:colOff>114300</xdr:colOff>
      <xdr:row>41</xdr:row>
      <xdr:rowOff>50014</xdr:rowOff>
    </xdr:to>
    <xdr:sp macro="" textlink="">
      <xdr:nvSpPr>
        <xdr:cNvPr id="436" name="楕円 435"/>
        <xdr:cNvSpPr/>
      </xdr:nvSpPr>
      <xdr:spPr>
        <a:xfrm>
          <a:off x="22110700" y="697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98291</xdr:rowOff>
    </xdr:from>
    <xdr:ext cx="534377" cy="259045"/>
    <xdr:sp macro="" textlink="">
      <xdr:nvSpPr>
        <xdr:cNvPr id="437" name="【一般廃棄物処理施設】&#10;一人当たり有形固定資産（償却資産）額該当値テキスト"/>
        <xdr:cNvSpPr txBox="1"/>
      </xdr:nvSpPr>
      <xdr:spPr>
        <a:xfrm>
          <a:off x="22199600" y="6956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125895</xdr:rowOff>
    </xdr:from>
    <xdr:to>
      <xdr:col>112</xdr:col>
      <xdr:colOff>38100</xdr:colOff>
      <xdr:row>41</xdr:row>
      <xdr:rowOff>56045</xdr:rowOff>
    </xdr:to>
    <xdr:sp macro="" textlink="">
      <xdr:nvSpPr>
        <xdr:cNvPr id="438" name="楕円 437"/>
        <xdr:cNvSpPr/>
      </xdr:nvSpPr>
      <xdr:spPr>
        <a:xfrm>
          <a:off x="21272500" y="698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170664</xdr:rowOff>
    </xdr:from>
    <xdr:to>
      <xdr:col>116</xdr:col>
      <xdr:colOff>63500</xdr:colOff>
      <xdr:row>41</xdr:row>
      <xdr:rowOff>5245</xdr:rowOff>
    </xdr:to>
    <xdr:cxnSp macro="">
      <xdr:nvCxnSpPr>
        <xdr:cNvPr id="439" name="直線コネクタ 438"/>
        <xdr:cNvCxnSpPr/>
      </xdr:nvCxnSpPr>
      <xdr:spPr>
        <a:xfrm flipV="1">
          <a:off x="21323300" y="7028664"/>
          <a:ext cx="838200" cy="6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161582</xdr:rowOff>
    </xdr:from>
    <xdr:to>
      <xdr:col>107</xdr:col>
      <xdr:colOff>101600</xdr:colOff>
      <xdr:row>40</xdr:row>
      <xdr:rowOff>91732</xdr:rowOff>
    </xdr:to>
    <xdr:sp macro="" textlink="">
      <xdr:nvSpPr>
        <xdr:cNvPr id="440" name="楕円 439"/>
        <xdr:cNvSpPr/>
      </xdr:nvSpPr>
      <xdr:spPr>
        <a:xfrm>
          <a:off x="20383500" y="68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40932</xdr:rowOff>
    </xdr:from>
    <xdr:to>
      <xdr:col>111</xdr:col>
      <xdr:colOff>177800</xdr:colOff>
      <xdr:row>41</xdr:row>
      <xdr:rowOff>5245</xdr:rowOff>
    </xdr:to>
    <xdr:cxnSp macro="">
      <xdr:nvCxnSpPr>
        <xdr:cNvPr id="441" name="直線コネクタ 440"/>
        <xdr:cNvCxnSpPr/>
      </xdr:nvCxnSpPr>
      <xdr:spPr>
        <a:xfrm>
          <a:off x="20434300" y="6898932"/>
          <a:ext cx="889000" cy="135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47842</xdr:rowOff>
    </xdr:from>
    <xdr:ext cx="599010" cy="259045"/>
    <xdr:sp macro="" textlink="">
      <xdr:nvSpPr>
        <xdr:cNvPr id="442" name="n_1aveValue【一般廃棄物処理施設】&#10;一人当たり有形固定資産（償却資産）額"/>
        <xdr:cNvSpPr txBox="1"/>
      </xdr:nvSpPr>
      <xdr:spPr>
        <a:xfrm>
          <a:off x="21011095" y="6562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12793</xdr:rowOff>
    </xdr:from>
    <xdr:ext cx="599010" cy="259045"/>
    <xdr:sp macro="" textlink="">
      <xdr:nvSpPr>
        <xdr:cNvPr id="443" name="n_2aveValue【一般廃棄物処理施設】&#10;一人当たり有形固定資産（償却資産）額"/>
        <xdr:cNvSpPr txBox="1"/>
      </xdr:nvSpPr>
      <xdr:spPr>
        <a:xfrm>
          <a:off x="20134795" y="652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140589</xdr:rowOff>
    </xdr:from>
    <xdr:ext cx="599010" cy="259045"/>
    <xdr:sp macro="" textlink="">
      <xdr:nvSpPr>
        <xdr:cNvPr id="444" name="n_3aveValue【一般廃棄物処理施設】&#10;一人当たり有形固定資産（償却資産）額"/>
        <xdr:cNvSpPr txBox="1"/>
      </xdr:nvSpPr>
      <xdr:spPr>
        <a:xfrm>
          <a:off x="19245795" y="6655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47172</xdr:rowOff>
    </xdr:from>
    <xdr:ext cx="534377" cy="259045"/>
    <xdr:sp macro="" textlink="">
      <xdr:nvSpPr>
        <xdr:cNvPr id="445" name="n_1mainValue【一般廃棄物処理施設】&#10;一人当たり有形固定資産（償却資産）額"/>
        <xdr:cNvSpPr txBox="1"/>
      </xdr:nvSpPr>
      <xdr:spPr>
        <a:xfrm>
          <a:off x="21043411" y="707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82859</xdr:rowOff>
    </xdr:from>
    <xdr:ext cx="599010" cy="259045"/>
    <xdr:sp macro="" textlink="">
      <xdr:nvSpPr>
        <xdr:cNvPr id="446" name="n_2mainValue【一般廃棄物処理施設】&#10;一人当たり有形固定資産（償却資産）額"/>
        <xdr:cNvSpPr txBox="1"/>
      </xdr:nvSpPr>
      <xdr:spPr>
        <a:xfrm>
          <a:off x="20134795" y="6940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7" name="正方形/長方形 44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8" name="正方形/長方形 44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9" name="正方形/長方形 44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0" name="正方形/長方形 44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1" name="正方形/長方形 45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2" name="正方形/長方形 45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3" name="正方形/長方形 45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4" name="正方形/長方形 453"/>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55" name="正方形/長方形 45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6" name="正方形/長方形 45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7" name="正方形/長方形 45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8" name="正方形/長方形 45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9" name="正方形/長方形 45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0" name="正方形/長方形 45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1" name="正方形/長方形 46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62" name="正方形/長方形 461"/>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63" name="正方形/長方形 46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4" name="正方形/長方形 46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5" name="正方形/長方形 46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6" name="正方形/長方形 46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7" name="正方形/長方形 46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8" name="正方形/長方形 46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69" name="正方形/長方形 46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70" name="正方形/長方形 46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71" name="テキスト ボックス 47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72" name="直線コネクタ 47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73" name="直線コネクタ 47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74" name="テキスト ボックス 473"/>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75" name="直線コネクタ 47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76" name="テキスト ボックス 47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77" name="直線コネクタ 47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78" name="テキスト ボックス 47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79" name="直線コネクタ 47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80" name="テキスト ボックス 47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81" name="直線コネクタ 48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82" name="テキスト ボックス 48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83" name="直線コネクタ 48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84" name="テキスト ボックス 483"/>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85" name="直線コネクタ 48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86" name="テキスト ボックス 48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8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62593</xdr:rowOff>
    </xdr:from>
    <xdr:to>
      <xdr:col>85</xdr:col>
      <xdr:colOff>126364</xdr:colOff>
      <xdr:row>86</xdr:row>
      <xdr:rowOff>7076</xdr:rowOff>
    </xdr:to>
    <xdr:cxnSp macro="">
      <xdr:nvCxnSpPr>
        <xdr:cNvPr id="488" name="直線コネクタ 487"/>
        <xdr:cNvCxnSpPr/>
      </xdr:nvCxnSpPr>
      <xdr:spPr>
        <a:xfrm flipV="1">
          <a:off x="16318864" y="13435693"/>
          <a:ext cx="0" cy="1316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10903</xdr:rowOff>
    </xdr:from>
    <xdr:ext cx="340478" cy="259045"/>
    <xdr:sp macro="" textlink="">
      <xdr:nvSpPr>
        <xdr:cNvPr id="489" name="【消防施設】&#10;有形固定資産減価償却率最小値テキスト"/>
        <xdr:cNvSpPr txBox="1"/>
      </xdr:nvSpPr>
      <xdr:spPr>
        <a:xfrm>
          <a:off x="16357600" y="147556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7076</xdr:rowOff>
    </xdr:from>
    <xdr:to>
      <xdr:col>86</xdr:col>
      <xdr:colOff>25400</xdr:colOff>
      <xdr:row>86</xdr:row>
      <xdr:rowOff>7076</xdr:rowOff>
    </xdr:to>
    <xdr:cxnSp macro="">
      <xdr:nvCxnSpPr>
        <xdr:cNvPr id="490" name="直線コネクタ 489"/>
        <xdr:cNvCxnSpPr/>
      </xdr:nvCxnSpPr>
      <xdr:spPr>
        <a:xfrm>
          <a:off x="16230600" y="14751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9270</xdr:rowOff>
    </xdr:from>
    <xdr:ext cx="405111" cy="259045"/>
    <xdr:sp macro="" textlink="">
      <xdr:nvSpPr>
        <xdr:cNvPr id="491" name="【消防施設】&#10;有形固定資産減価償却率最大値テキスト"/>
        <xdr:cNvSpPr txBox="1"/>
      </xdr:nvSpPr>
      <xdr:spPr>
        <a:xfrm>
          <a:off x="16357600" y="13210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62593</xdr:rowOff>
    </xdr:from>
    <xdr:to>
      <xdr:col>86</xdr:col>
      <xdr:colOff>25400</xdr:colOff>
      <xdr:row>78</xdr:row>
      <xdr:rowOff>62593</xdr:rowOff>
    </xdr:to>
    <xdr:cxnSp macro="">
      <xdr:nvCxnSpPr>
        <xdr:cNvPr id="492" name="直線コネクタ 491"/>
        <xdr:cNvCxnSpPr/>
      </xdr:nvCxnSpPr>
      <xdr:spPr>
        <a:xfrm>
          <a:off x="16230600" y="13435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55534</xdr:rowOff>
    </xdr:from>
    <xdr:ext cx="405111" cy="259045"/>
    <xdr:sp macro="" textlink="">
      <xdr:nvSpPr>
        <xdr:cNvPr id="493" name="【消防施設】&#10;有形固定資産減価償却率平均値テキスト"/>
        <xdr:cNvSpPr txBox="1"/>
      </xdr:nvSpPr>
      <xdr:spPr>
        <a:xfrm>
          <a:off x="16357600" y="139429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77107</xdr:rowOff>
    </xdr:from>
    <xdr:to>
      <xdr:col>85</xdr:col>
      <xdr:colOff>177800</xdr:colOff>
      <xdr:row>82</xdr:row>
      <xdr:rowOff>7257</xdr:rowOff>
    </xdr:to>
    <xdr:sp macro="" textlink="">
      <xdr:nvSpPr>
        <xdr:cNvPr id="494" name="フローチャート: 判断 493"/>
        <xdr:cNvSpPr/>
      </xdr:nvSpPr>
      <xdr:spPr>
        <a:xfrm>
          <a:off x="16268700" y="1396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93436</xdr:rowOff>
    </xdr:from>
    <xdr:to>
      <xdr:col>81</xdr:col>
      <xdr:colOff>101600</xdr:colOff>
      <xdr:row>82</xdr:row>
      <xdr:rowOff>23586</xdr:rowOff>
    </xdr:to>
    <xdr:sp macro="" textlink="">
      <xdr:nvSpPr>
        <xdr:cNvPr id="495" name="フローチャート: 判断 494"/>
        <xdr:cNvSpPr/>
      </xdr:nvSpPr>
      <xdr:spPr>
        <a:xfrm>
          <a:off x="15430500" y="1398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46082</xdr:rowOff>
    </xdr:from>
    <xdr:to>
      <xdr:col>76</xdr:col>
      <xdr:colOff>165100</xdr:colOff>
      <xdr:row>81</xdr:row>
      <xdr:rowOff>147682</xdr:rowOff>
    </xdr:to>
    <xdr:sp macro="" textlink="">
      <xdr:nvSpPr>
        <xdr:cNvPr id="496" name="フローチャート: 判断 495"/>
        <xdr:cNvSpPr/>
      </xdr:nvSpPr>
      <xdr:spPr>
        <a:xfrm>
          <a:off x="14541500" y="139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153851</xdr:rowOff>
    </xdr:from>
    <xdr:to>
      <xdr:col>72</xdr:col>
      <xdr:colOff>38100</xdr:colOff>
      <xdr:row>81</xdr:row>
      <xdr:rowOff>84001</xdr:rowOff>
    </xdr:to>
    <xdr:sp macro="" textlink="">
      <xdr:nvSpPr>
        <xdr:cNvPr id="497" name="フローチャート: 判断 496"/>
        <xdr:cNvSpPr/>
      </xdr:nvSpPr>
      <xdr:spPr>
        <a:xfrm>
          <a:off x="13652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98" name="テキスト ボックス 49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99" name="テキスト ボックス 49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00" name="テキスト ボックス 49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01" name="テキスト ボックス 50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02" name="テキスト ボックス 50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147320</xdr:rowOff>
    </xdr:from>
    <xdr:to>
      <xdr:col>85</xdr:col>
      <xdr:colOff>177800</xdr:colOff>
      <xdr:row>80</xdr:row>
      <xdr:rowOff>77470</xdr:rowOff>
    </xdr:to>
    <xdr:sp macro="" textlink="">
      <xdr:nvSpPr>
        <xdr:cNvPr id="503" name="楕円 502"/>
        <xdr:cNvSpPr/>
      </xdr:nvSpPr>
      <xdr:spPr>
        <a:xfrm>
          <a:off x="16268700" y="1369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170197</xdr:rowOff>
    </xdr:from>
    <xdr:ext cx="405111" cy="259045"/>
    <xdr:sp macro="" textlink="">
      <xdr:nvSpPr>
        <xdr:cNvPr id="504" name="【消防施設】&#10;有形固定資産減価償却率該当値テキスト"/>
        <xdr:cNvSpPr txBox="1"/>
      </xdr:nvSpPr>
      <xdr:spPr>
        <a:xfrm>
          <a:off x="16357600" y="1354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148952</xdr:rowOff>
    </xdr:from>
    <xdr:to>
      <xdr:col>81</xdr:col>
      <xdr:colOff>101600</xdr:colOff>
      <xdr:row>80</xdr:row>
      <xdr:rowOff>79102</xdr:rowOff>
    </xdr:to>
    <xdr:sp macro="" textlink="">
      <xdr:nvSpPr>
        <xdr:cNvPr id="505" name="楕円 504"/>
        <xdr:cNvSpPr/>
      </xdr:nvSpPr>
      <xdr:spPr>
        <a:xfrm>
          <a:off x="15430500" y="1369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26670</xdr:rowOff>
    </xdr:from>
    <xdr:to>
      <xdr:col>85</xdr:col>
      <xdr:colOff>127000</xdr:colOff>
      <xdr:row>80</xdr:row>
      <xdr:rowOff>28302</xdr:rowOff>
    </xdr:to>
    <xdr:cxnSp macro="">
      <xdr:nvCxnSpPr>
        <xdr:cNvPr id="506" name="直線コネクタ 505"/>
        <xdr:cNvCxnSpPr/>
      </xdr:nvCxnSpPr>
      <xdr:spPr>
        <a:xfrm flipV="1">
          <a:off x="15481300" y="13742670"/>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111398</xdr:rowOff>
    </xdr:from>
    <xdr:to>
      <xdr:col>76</xdr:col>
      <xdr:colOff>165100</xdr:colOff>
      <xdr:row>80</xdr:row>
      <xdr:rowOff>41548</xdr:rowOff>
    </xdr:to>
    <xdr:sp macro="" textlink="">
      <xdr:nvSpPr>
        <xdr:cNvPr id="507" name="楕円 506"/>
        <xdr:cNvSpPr/>
      </xdr:nvSpPr>
      <xdr:spPr>
        <a:xfrm>
          <a:off x="14541500" y="1365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162198</xdr:rowOff>
    </xdr:from>
    <xdr:to>
      <xdr:col>81</xdr:col>
      <xdr:colOff>50800</xdr:colOff>
      <xdr:row>80</xdr:row>
      <xdr:rowOff>28302</xdr:rowOff>
    </xdr:to>
    <xdr:cxnSp macro="">
      <xdr:nvCxnSpPr>
        <xdr:cNvPr id="508" name="直線コネクタ 507"/>
        <xdr:cNvCxnSpPr/>
      </xdr:nvCxnSpPr>
      <xdr:spPr>
        <a:xfrm>
          <a:off x="14592300" y="13706748"/>
          <a:ext cx="889000" cy="37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14713</xdr:rowOff>
    </xdr:from>
    <xdr:ext cx="405111" cy="259045"/>
    <xdr:sp macro="" textlink="">
      <xdr:nvSpPr>
        <xdr:cNvPr id="509" name="n_1aveValue【消防施設】&#10;有形固定資産減価償却率"/>
        <xdr:cNvSpPr txBox="1"/>
      </xdr:nvSpPr>
      <xdr:spPr>
        <a:xfrm>
          <a:off x="15266044" y="1407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138809</xdr:rowOff>
    </xdr:from>
    <xdr:ext cx="405111" cy="259045"/>
    <xdr:sp macro="" textlink="">
      <xdr:nvSpPr>
        <xdr:cNvPr id="510" name="n_2aveValue【消防施設】&#10;有形固定資産減価償却率"/>
        <xdr:cNvSpPr txBox="1"/>
      </xdr:nvSpPr>
      <xdr:spPr>
        <a:xfrm>
          <a:off x="14389744" y="14026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100528</xdr:rowOff>
    </xdr:from>
    <xdr:ext cx="405111" cy="259045"/>
    <xdr:sp macro="" textlink="">
      <xdr:nvSpPr>
        <xdr:cNvPr id="511" name="n_3aveValue【消防施設】&#10;有形固定資産減価償却率"/>
        <xdr:cNvSpPr txBox="1"/>
      </xdr:nvSpPr>
      <xdr:spPr>
        <a:xfrm>
          <a:off x="13500744"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95629</xdr:rowOff>
    </xdr:from>
    <xdr:ext cx="405111" cy="259045"/>
    <xdr:sp macro="" textlink="">
      <xdr:nvSpPr>
        <xdr:cNvPr id="512" name="n_1mainValue【消防施設】&#10;有形固定資産減価償却率"/>
        <xdr:cNvSpPr txBox="1"/>
      </xdr:nvSpPr>
      <xdr:spPr>
        <a:xfrm>
          <a:off x="15266044" y="13468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58075</xdr:rowOff>
    </xdr:from>
    <xdr:ext cx="405111" cy="259045"/>
    <xdr:sp macro="" textlink="">
      <xdr:nvSpPr>
        <xdr:cNvPr id="513" name="n_2mainValue【消防施設】&#10;有形固定資産減価償却率"/>
        <xdr:cNvSpPr txBox="1"/>
      </xdr:nvSpPr>
      <xdr:spPr>
        <a:xfrm>
          <a:off x="14389744" y="13431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14" name="正方形/長方形 51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15" name="正方形/長方形 51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16" name="正方形/長方形 51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17" name="正方形/長方形 51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8" name="正方形/長方形 51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9" name="正方形/長方形 51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20" name="正方形/長方形 51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21" name="正方形/長方形 52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22" name="テキスト ボックス 52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23" name="直線コネクタ 52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24" name="直線コネクタ 523"/>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25" name="テキスト ボックス 524"/>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26" name="直線コネクタ 525"/>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27" name="テキスト ボックス 526"/>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28" name="直線コネクタ 527"/>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29" name="テキスト ボックス 528"/>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30" name="直線コネクタ 529"/>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31" name="テキスト ボックス 530"/>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32" name="直線コネクタ 531"/>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33" name="テキスト ボックス 532"/>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34" name="直線コネクタ 533"/>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35" name="テキスト ボックス 534"/>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36" name="直線コネクタ 53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37" name="テキスト ボックス 53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3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84</xdr:row>
      <xdr:rowOff>93618</xdr:rowOff>
    </xdr:from>
    <xdr:to>
      <xdr:col>116</xdr:col>
      <xdr:colOff>62864</xdr:colOff>
      <xdr:row>86</xdr:row>
      <xdr:rowOff>161108</xdr:rowOff>
    </xdr:to>
    <xdr:cxnSp macro="">
      <xdr:nvCxnSpPr>
        <xdr:cNvPr id="539" name="直線コネクタ 538"/>
        <xdr:cNvCxnSpPr/>
      </xdr:nvCxnSpPr>
      <xdr:spPr>
        <a:xfrm flipV="1">
          <a:off x="22160864" y="14495418"/>
          <a:ext cx="0" cy="410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164935</xdr:rowOff>
    </xdr:from>
    <xdr:ext cx="469744" cy="259045"/>
    <xdr:sp macro="" textlink="">
      <xdr:nvSpPr>
        <xdr:cNvPr id="540" name="【消防施設】&#10;一人当たり面積最小値テキスト"/>
        <xdr:cNvSpPr txBox="1"/>
      </xdr:nvSpPr>
      <xdr:spPr>
        <a:xfrm>
          <a:off x="22199600" y="14909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161108</xdr:rowOff>
    </xdr:from>
    <xdr:to>
      <xdr:col>116</xdr:col>
      <xdr:colOff>152400</xdr:colOff>
      <xdr:row>86</xdr:row>
      <xdr:rowOff>161108</xdr:rowOff>
    </xdr:to>
    <xdr:cxnSp macro="">
      <xdr:nvCxnSpPr>
        <xdr:cNvPr id="541" name="直線コネクタ 540"/>
        <xdr:cNvCxnSpPr/>
      </xdr:nvCxnSpPr>
      <xdr:spPr>
        <a:xfrm>
          <a:off x="22072600" y="14905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40295</xdr:rowOff>
    </xdr:from>
    <xdr:ext cx="469744" cy="259045"/>
    <xdr:sp macro="" textlink="">
      <xdr:nvSpPr>
        <xdr:cNvPr id="542" name="【消防施設】&#10;一人当たり面積最大値テキスト"/>
        <xdr:cNvSpPr txBox="1"/>
      </xdr:nvSpPr>
      <xdr:spPr>
        <a:xfrm>
          <a:off x="22199600" y="14270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84</xdr:row>
      <xdr:rowOff>93618</xdr:rowOff>
    </xdr:from>
    <xdr:to>
      <xdr:col>116</xdr:col>
      <xdr:colOff>152400</xdr:colOff>
      <xdr:row>84</xdr:row>
      <xdr:rowOff>93618</xdr:rowOff>
    </xdr:to>
    <xdr:cxnSp macro="">
      <xdr:nvCxnSpPr>
        <xdr:cNvPr id="543" name="直線コネクタ 542"/>
        <xdr:cNvCxnSpPr/>
      </xdr:nvCxnSpPr>
      <xdr:spPr>
        <a:xfrm>
          <a:off x="22072600" y="1449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128469</xdr:rowOff>
    </xdr:from>
    <xdr:ext cx="469744" cy="259045"/>
    <xdr:sp macro="" textlink="">
      <xdr:nvSpPr>
        <xdr:cNvPr id="544" name="【消防施設】&#10;一人当たり面積平均値テキスト"/>
        <xdr:cNvSpPr txBox="1"/>
      </xdr:nvSpPr>
      <xdr:spPr>
        <a:xfrm>
          <a:off x="22199600" y="147017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150042</xdr:rowOff>
    </xdr:from>
    <xdr:to>
      <xdr:col>116</xdr:col>
      <xdr:colOff>114300</xdr:colOff>
      <xdr:row>86</xdr:row>
      <xdr:rowOff>80192</xdr:rowOff>
    </xdr:to>
    <xdr:sp macro="" textlink="">
      <xdr:nvSpPr>
        <xdr:cNvPr id="545" name="フローチャート: 判断 544"/>
        <xdr:cNvSpPr/>
      </xdr:nvSpPr>
      <xdr:spPr>
        <a:xfrm>
          <a:off x="22110700" y="14723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160927</xdr:rowOff>
    </xdr:from>
    <xdr:to>
      <xdr:col>112</xdr:col>
      <xdr:colOff>38100</xdr:colOff>
      <xdr:row>86</xdr:row>
      <xdr:rowOff>91077</xdr:rowOff>
    </xdr:to>
    <xdr:sp macro="" textlink="">
      <xdr:nvSpPr>
        <xdr:cNvPr id="546" name="フローチャート: 判断 545"/>
        <xdr:cNvSpPr/>
      </xdr:nvSpPr>
      <xdr:spPr>
        <a:xfrm>
          <a:off x="21272500" y="14734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131536</xdr:rowOff>
    </xdr:from>
    <xdr:to>
      <xdr:col>107</xdr:col>
      <xdr:colOff>101600</xdr:colOff>
      <xdr:row>86</xdr:row>
      <xdr:rowOff>61686</xdr:rowOff>
    </xdr:to>
    <xdr:sp macro="" textlink="">
      <xdr:nvSpPr>
        <xdr:cNvPr id="547" name="フローチャート: 判断 546"/>
        <xdr:cNvSpPr/>
      </xdr:nvSpPr>
      <xdr:spPr>
        <a:xfrm>
          <a:off x="20383500" y="1470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11249</xdr:rowOff>
    </xdr:from>
    <xdr:to>
      <xdr:col>102</xdr:col>
      <xdr:colOff>165100</xdr:colOff>
      <xdr:row>86</xdr:row>
      <xdr:rowOff>112849</xdr:rowOff>
    </xdr:to>
    <xdr:sp macro="" textlink="">
      <xdr:nvSpPr>
        <xdr:cNvPr id="548" name="フローチャート: 判断 547"/>
        <xdr:cNvSpPr/>
      </xdr:nvSpPr>
      <xdr:spPr>
        <a:xfrm>
          <a:off x="19494500" y="14755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49" name="テキスト ボックス 54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50" name="テキスト ボックス 54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51" name="テキスト ボックス 55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52" name="テキスト ボックス 55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53" name="テキスト ボックス 55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93980</xdr:rowOff>
    </xdr:from>
    <xdr:to>
      <xdr:col>116</xdr:col>
      <xdr:colOff>114300</xdr:colOff>
      <xdr:row>85</xdr:row>
      <xdr:rowOff>24130</xdr:rowOff>
    </xdr:to>
    <xdr:sp macro="" textlink="">
      <xdr:nvSpPr>
        <xdr:cNvPr id="554" name="楕円 553"/>
        <xdr:cNvSpPr/>
      </xdr:nvSpPr>
      <xdr:spPr>
        <a:xfrm>
          <a:off x="22110700" y="1449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8907</xdr:rowOff>
    </xdr:from>
    <xdr:ext cx="469744" cy="259045"/>
    <xdr:sp macro="" textlink="">
      <xdr:nvSpPr>
        <xdr:cNvPr id="555" name="【消防施設】&#10;一人当たり面積該当値テキスト"/>
        <xdr:cNvSpPr txBox="1"/>
      </xdr:nvSpPr>
      <xdr:spPr>
        <a:xfrm>
          <a:off x="22199600" y="1441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105955</xdr:rowOff>
    </xdr:from>
    <xdr:to>
      <xdr:col>112</xdr:col>
      <xdr:colOff>38100</xdr:colOff>
      <xdr:row>85</xdr:row>
      <xdr:rowOff>36105</xdr:rowOff>
    </xdr:to>
    <xdr:sp macro="" textlink="">
      <xdr:nvSpPr>
        <xdr:cNvPr id="556" name="楕円 555"/>
        <xdr:cNvSpPr/>
      </xdr:nvSpPr>
      <xdr:spPr>
        <a:xfrm>
          <a:off x="21272500" y="14507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144780</xdr:rowOff>
    </xdr:from>
    <xdr:to>
      <xdr:col>116</xdr:col>
      <xdr:colOff>63500</xdr:colOff>
      <xdr:row>84</xdr:row>
      <xdr:rowOff>156755</xdr:rowOff>
    </xdr:to>
    <xdr:cxnSp macro="">
      <xdr:nvCxnSpPr>
        <xdr:cNvPr id="557" name="直線コネクタ 556"/>
        <xdr:cNvCxnSpPr/>
      </xdr:nvCxnSpPr>
      <xdr:spPr>
        <a:xfrm flipV="1">
          <a:off x="21323300" y="14546580"/>
          <a:ext cx="838200" cy="11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60779</xdr:rowOff>
    </xdr:from>
    <xdr:to>
      <xdr:col>107</xdr:col>
      <xdr:colOff>101600</xdr:colOff>
      <xdr:row>77</xdr:row>
      <xdr:rowOff>162379</xdr:rowOff>
    </xdr:to>
    <xdr:sp macro="" textlink="">
      <xdr:nvSpPr>
        <xdr:cNvPr id="558" name="楕円 557"/>
        <xdr:cNvSpPr/>
      </xdr:nvSpPr>
      <xdr:spPr>
        <a:xfrm>
          <a:off x="20383500" y="1326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111579</xdr:rowOff>
    </xdr:from>
    <xdr:to>
      <xdr:col>111</xdr:col>
      <xdr:colOff>177800</xdr:colOff>
      <xdr:row>84</xdr:row>
      <xdr:rowOff>156755</xdr:rowOff>
    </xdr:to>
    <xdr:cxnSp macro="">
      <xdr:nvCxnSpPr>
        <xdr:cNvPr id="559" name="直線コネクタ 558"/>
        <xdr:cNvCxnSpPr/>
      </xdr:nvCxnSpPr>
      <xdr:spPr>
        <a:xfrm>
          <a:off x="20434300" y="13313229"/>
          <a:ext cx="889000" cy="1245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82204</xdr:rowOff>
    </xdr:from>
    <xdr:ext cx="469744" cy="259045"/>
    <xdr:sp macro="" textlink="">
      <xdr:nvSpPr>
        <xdr:cNvPr id="560" name="n_1aveValue【消防施設】&#10;一人当たり面積"/>
        <xdr:cNvSpPr txBox="1"/>
      </xdr:nvSpPr>
      <xdr:spPr>
        <a:xfrm>
          <a:off x="21075727" y="14826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52813</xdr:rowOff>
    </xdr:from>
    <xdr:ext cx="469744" cy="259045"/>
    <xdr:sp macro="" textlink="">
      <xdr:nvSpPr>
        <xdr:cNvPr id="561" name="n_2aveValue【消防施設】&#10;一人当たり面積"/>
        <xdr:cNvSpPr txBox="1"/>
      </xdr:nvSpPr>
      <xdr:spPr>
        <a:xfrm>
          <a:off x="20199427" y="1479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129376</xdr:rowOff>
    </xdr:from>
    <xdr:ext cx="469744" cy="259045"/>
    <xdr:sp macro="" textlink="">
      <xdr:nvSpPr>
        <xdr:cNvPr id="562" name="n_3aveValue【消防施設】&#10;一人当たり面積"/>
        <xdr:cNvSpPr txBox="1"/>
      </xdr:nvSpPr>
      <xdr:spPr>
        <a:xfrm>
          <a:off x="19310427" y="14531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52632</xdr:rowOff>
    </xdr:from>
    <xdr:ext cx="469744" cy="259045"/>
    <xdr:sp macro="" textlink="">
      <xdr:nvSpPr>
        <xdr:cNvPr id="563" name="n_1mainValue【消防施設】&#10;一人当たり面積"/>
        <xdr:cNvSpPr txBox="1"/>
      </xdr:nvSpPr>
      <xdr:spPr>
        <a:xfrm>
          <a:off x="21075727" y="14282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76</xdr:row>
      <xdr:rowOff>7456</xdr:rowOff>
    </xdr:from>
    <xdr:ext cx="469744" cy="259045"/>
    <xdr:sp macro="" textlink="">
      <xdr:nvSpPr>
        <xdr:cNvPr id="564" name="n_2mainValue【消防施設】&#10;一人当たり面積"/>
        <xdr:cNvSpPr txBox="1"/>
      </xdr:nvSpPr>
      <xdr:spPr>
        <a:xfrm>
          <a:off x="20199427" y="13037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65" name="正方形/長方形 56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66" name="正方形/長方形 56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67" name="正方形/長方形 56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68" name="正方形/長方形 56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69" name="正方形/長方形 56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70" name="正方形/長方形 56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71" name="正方形/長方形 57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72" name="正方形/長方形 57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73" name="テキスト ボックス 57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74" name="直線コネクタ 57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75" name="直線コネクタ 57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76" name="テキスト ボックス 57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77" name="直線コネクタ 57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78" name="テキスト ボックス 57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79" name="直線コネクタ 57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80" name="テキスト ボックス 57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81" name="直線コネクタ 58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82" name="テキスト ボックス 58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83" name="直線コネクタ 58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84" name="テキスト ボックス 58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85" name="直線コネクタ 58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86" name="テキスト ボックス 58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87" name="直線コネクタ 58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88" name="テキスト ボックス 58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8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166007</xdr:rowOff>
    </xdr:from>
    <xdr:to>
      <xdr:col>85</xdr:col>
      <xdr:colOff>126364</xdr:colOff>
      <xdr:row>108</xdr:row>
      <xdr:rowOff>43543</xdr:rowOff>
    </xdr:to>
    <xdr:cxnSp macro="">
      <xdr:nvCxnSpPr>
        <xdr:cNvPr id="590" name="直線コネクタ 589"/>
        <xdr:cNvCxnSpPr/>
      </xdr:nvCxnSpPr>
      <xdr:spPr>
        <a:xfrm flipV="1">
          <a:off x="16318864" y="17139557"/>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47370</xdr:rowOff>
    </xdr:from>
    <xdr:ext cx="405111" cy="259045"/>
    <xdr:sp macro="" textlink="">
      <xdr:nvSpPr>
        <xdr:cNvPr id="591" name="【庁舎】&#10;有形固定資産減価償却率最小値テキスト"/>
        <xdr:cNvSpPr txBox="1"/>
      </xdr:nvSpPr>
      <xdr:spPr>
        <a:xfrm>
          <a:off x="16357600" y="18563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43543</xdr:rowOff>
    </xdr:from>
    <xdr:to>
      <xdr:col>86</xdr:col>
      <xdr:colOff>25400</xdr:colOff>
      <xdr:row>108</xdr:row>
      <xdr:rowOff>43543</xdr:rowOff>
    </xdr:to>
    <xdr:cxnSp macro="">
      <xdr:nvCxnSpPr>
        <xdr:cNvPr id="592" name="直線コネクタ 591"/>
        <xdr:cNvCxnSpPr/>
      </xdr:nvCxnSpPr>
      <xdr:spPr>
        <a:xfrm>
          <a:off x="16230600" y="1856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112684</xdr:rowOff>
    </xdr:from>
    <xdr:ext cx="405111" cy="259045"/>
    <xdr:sp macro="" textlink="">
      <xdr:nvSpPr>
        <xdr:cNvPr id="593" name="【庁舎】&#10;有形固定資産減価償却率最大値テキスト"/>
        <xdr:cNvSpPr txBox="1"/>
      </xdr:nvSpPr>
      <xdr:spPr>
        <a:xfrm>
          <a:off x="16357600" y="16914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166007</xdr:rowOff>
    </xdr:from>
    <xdr:to>
      <xdr:col>86</xdr:col>
      <xdr:colOff>25400</xdr:colOff>
      <xdr:row>99</xdr:row>
      <xdr:rowOff>166007</xdr:rowOff>
    </xdr:to>
    <xdr:cxnSp macro="">
      <xdr:nvCxnSpPr>
        <xdr:cNvPr id="594" name="直線コネクタ 593"/>
        <xdr:cNvCxnSpPr/>
      </xdr:nvCxnSpPr>
      <xdr:spPr>
        <a:xfrm>
          <a:off x="16230600" y="1713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132822</xdr:rowOff>
    </xdr:from>
    <xdr:ext cx="405111" cy="259045"/>
    <xdr:sp macro="" textlink="">
      <xdr:nvSpPr>
        <xdr:cNvPr id="595" name="【庁舎】&#10;有形固定資産減価償却率平均値テキスト"/>
        <xdr:cNvSpPr txBox="1"/>
      </xdr:nvSpPr>
      <xdr:spPr>
        <a:xfrm>
          <a:off x="16357600" y="17792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154395</xdr:rowOff>
    </xdr:from>
    <xdr:to>
      <xdr:col>85</xdr:col>
      <xdr:colOff>177800</xdr:colOff>
      <xdr:row>104</xdr:row>
      <xdr:rowOff>84545</xdr:rowOff>
    </xdr:to>
    <xdr:sp macro="" textlink="">
      <xdr:nvSpPr>
        <xdr:cNvPr id="596" name="フローチャート: 判断 595"/>
        <xdr:cNvSpPr/>
      </xdr:nvSpPr>
      <xdr:spPr>
        <a:xfrm>
          <a:off x="162687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125005</xdr:rowOff>
    </xdr:from>
    <xdr:to>
      <xdr:col>81</xdr:col>
      <xdr:colOff>101600</xdr:colOff>
      <xdr:row>104</xdr:row>
      <xdr:rowOff>55155</xdr:rowOff>
    </xdr:to>
    <xdr:sp macro="" textlink="">
      <xdr:nvSpPr>
        <xdr:cNvPr id="597" name="フローチャート: 判断 596"/>
        <xdr:cNvSpPr/>
      </xdr:nvSpPr>
      <xdr:spPr>
        <a:xfrm>
          <a:off x="154305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2539</xdr:rowOff>
    </xdr:from>
    <xdr:to>
      <xdr:col>76</xdr:col>
      <xdr:colOff>165100</xdr:colOff>
      <xdr:row>104</xdr:row>
      <xdr:rowOff>104139</xdr:rowOff>
    </xdr:to>
    <xdr:sp macro="" textlink="">
      <xdr:nvSpPr>
        <xdr:cNvPr id="598" name="フローチャート: 判断 597"/>
        <xdr:cNvSpPr/>
      </xdr:nvSpPr>
      <xdr:spPr>
        <a:xfrm>
          <a:off x="14541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126637</xdr:rowOff>
    </xdr:from>
    <xdr:to>
      <xdr:col>72</xdr:col>
      <xdr:colOff>38100</xdr:colOff>
      <xdr:row>104</xdr:row>
      <xdr:rowOff>56787</xdr:rowOff>
    </xdr:to>
    <xdr:sp macro="" textlink="">
      <xdr:nvSpPr>
        <xdr:cNvPr id="599" name="フローチャート: 判断 598"/>
        <xdr:cNvSpPr/>
      </xdr:nvSpPr>
      <xdr:spPr>
        <a:xfrm>
          <a:off x="13652500" y="1778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00" name="テキスト ボックス 59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01" name="テキスト ボックス 60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02" name="テキスト ボックス 60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03" name="テキスト ボックス 60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04" name="テキスト ボックス 60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144599</xdr:rowOff>
    </xdr:from>
    <xdr:to>
      <xdr:col>85</xdr:col>
      <xdr:colOff>177800</xdr:colOff>
      <xdr:row>103</xdr:row>
      <xdr:rowOff>74749</xdr:rowOff>
    </xdr:to>
    <xdr:sp macro="" textlink="">
      <xdr:nvSpPr>
        <xdr:cNvPr id="605" name="楕円 604"/>
        <xdr:cNvSpPr/>
      </xdr:nvSpPr>
      <xdr:spPr>
        <a:xfrm>
          <a:off x="16268700" y="1763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167476</xdr:rowOff>
    </xdr:from>
    <xdr:ext cx="405111" cy="259045"/>
    <xdr:sp macro="" textlink="">
      <xdr:nvSpPr>
        <xdr:cNvPr id="606" name="【庁舎】&#10;有形固定資産減価償却率該当値テキスト"/>
        <xdr:cNvSpPr txBox="1"/>
      </xdr:nvSpPr>
      <xdr:spPr>
        <a:xfrm>
          <a:off x="16357600" y="17483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144599</xdr:rowOff>
    </xdr:from>
    <xdr:to>
      <xdr:col>81</xdr:col>
      <xdr:colOff>101600</xdr:colOff>
      <xdr:row>103</xdr:row>
      <xdr:rowOff>74749</xdr:rowOff>
    </xdr:to>
    <xdr:sp macro="" textlink="">
      <xdr:nvSpPr>
        <xdr:cNvPr id="607" name="楕円 606"/>
        <xdr:cNvSpPr/>
      </xdr:nvSpPr>
      <xdr:spPr>
        <a:xfrm>
          <a:off x="15430500" y="1763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23949</xdr:rowOff>
    </xdr:from>
    <xdr:to>
      <xdr:col>85</xdr:col>
      <xdr:colOff>127000</xdr:colOff>
      <xdr:row>103</xdr:row>
      <xdr:rowOff>23949</xdr:rowOff>
    </xdr:to>
    <xdr:cxnSp macro="">
      <xdr:nvCxnSpPr>
        <xdr:cNvPr id="608" name="直線コネクタ 607"/>
        <xdr:cNvCxnSpPr/>
      </xdr:nvCxnSpPr>
      <xdr:spPr>
        <a:xfrm>
          <a:off x="15481300" y="1768329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165826</xdr:rowOff>
    </xdr:from>
    <xdr:to>
      <xdr:col>76</xdr:col>
      <xdr:colOff>165100</xdr:colOff>
      <xdr:row>103</xdr:row>
      <xdr:rowOff>95976</xdr:rowOff>
    </xdr:to>
    <xdr:sp macro="" textlink="">
      <xdr:nvSpPr>
        <xdr:cNvPr id="609" name="楕円 608"/>
        <xdr:cNvSpPr/>
      </xdr:nvSpPr>
      <xdr:spPr>
        <a:xfrm>
          <a:off x="14541500" y="1765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23949</xdr:rowOff>
    </xdr:from>
    <xdr:to>
      <xdr:col>81</xdr:col>
      <xdr:colOff>50800</xdr:colOff>
      <xdr:row>103</xdr:row>
      <xdr:rowOff>45176</xdr:rowOff>
    </xdr:to>
    <xdr:cxnSp macro="">
      <xdr:nvCxnSpPr>
        <xdr:cNvPr id="610" name="直線コネクタ 609"/>
        <xdr:cNvCxnSpPr/>
      </xdr:nvCxnSpPr>
      <xdr:spPr>
        <a:xfrm flipV="1">
          <a:off x="14592300" y="17683299"/>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46282</xdr:rowOff>
    </xdr:from>
    <xdr:ext cx="405111" cy="259045"/>
    <xdr:sp macro="" textlink="">
      <xdr:nvSpPr>
        <xdr:cNvPr id="611" name="n_1aveValue【庁舎】&#10;有形固定資産減価償却率"/>
        <xdr:cNvSpPr txBox="1"/>
      </xdr:nvSpPr>
      <xdr:spPr>
        <a:xfrm>
          <a:off x="15266044" y="1787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95266</xdr:rowOff>
    </xdr:from>
    <xdr:ext cx="405111" cy="259045"/>
    <xdr:sp macro="" textlink="">
      <xdr:nvSpPr>
        <xdr:cNvPr id="612" name="n_2aveValue【庁舎】&#10;有形固定資産減価償却率"/>
        <xdr:cNvSpPr txBox="1"/>
      </xdr:nvSpPr>
      <xdr:spPr>
        <a:xfrm>
          <a:off x="14389744"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73314</xdr:rowOff>
    </xdr:from>
    <xdr:ext cx="405111" cy="259045"/>
    <xdr:sp macro="" textlink="">
      <xdr:nvSpPr>
        <xdr:cNvPr id="613" name="n_3aveValue【庁舎】&#10;有形固定資産減価償却率"/>
        <xdr:cNvSpPr txBox="1"/>
      </xdr:nvSpPr>
      <xdr:spPr>
        <a:xfrm>
          <a:off x="13500744" y="1756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91276</xdr:rowOff>
    </xdr:from>
    <xdr:ext cx="405111" cy="259045"/>
    <xdr:sp macro="" textlink="">
      <xdr:nvSpPr>
        <xdr:cNvPr id="614" name="n_1mainValue【庁舎】&#10;有形固定資産減価償却率"/>
        <xdr:cNvSpPr txBox="1"/>
      </xdr:nvSpPr>
      <xdr:spPr>
        <a:xfrm>
          <a:off x="15266044" y="17407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112503</xdr:rowOff>
    </xdr:from>
    <xdr:ext cx="405111" cy="259045"/>
    <xdr:sp macro="" textlink="">
      <xdr:nvSpPr>
        <xdr:cNvPr id="615" name="n_2mainValue【庁舎】&#10;有形固定資産減価償却率"/>
        <xdr:cNvSpPr txBox="1"/>
      </xdr:nvSpPr>
      <xdr:spPr>
        <a:xfrm>
          <a:off x="14389744" y="1742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16" name="正方形/長方形 61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17" name="正方形/長方形 61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18" name="正方形/長方形 61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19" name="正方形/長方形 61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0" name="正方形/長方形 61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1" name="正方形/長方形 62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2" name="正方形/長方形 62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3" name="正方形/長方形 62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24" name="テキスト ボックス 62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25" name="直線コネクタ 62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26" name="直線コネクタ 62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27" name="テキスト ボックス 62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28" name="直線コネクタ 62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29" name="テキスト ボックス 62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30" name="直線コネクタ 62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31" name="テキスト ボックス 63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32" name="直線コネクタ 63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33" name="テキスト ボックス 63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34" name="直線コネクタ 63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35" name="テキスト ボックス 63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36" name="直線コネクタ 63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37" name="テキスト ボックス 63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38" name="直線コネクタ 63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39" name="テキスト ボックス 63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96882</xdr:rowOff>
    </xdr:from>
    <xdr:to>
      <xdr:col>116</xdr:col>
      <xdr:colOff>62864</xdr:colOff>
      <xdr:row>108</xdr:row>
      <xdr:rowOff>52251</xdr:rowOff>
    </xdr:to>
    <xdr:cxnSp macro="">
      <xdr:nvCxnSpPr>
        <xdr:cNvPr id="641" name="直線コネクタ 640"/>
        <xdr:cNvCxnSpPr/>
      </xdr:nvCxnSpPr>
      <xdr:spPr>
        <a:xfrm flipV="1">
          <a:off x="22160864" y="17241882"/>
          <a:ext cx="0" cy="1326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56078</xdr:rowOff>
    </xdr:from>
    <xdr:ext cx="469744" cy="259045"/>
    <xdr:sp macro="" textlink="">
      <xdr:nvSpPr>
        <xdr:cNvPr id="642" name="【庁舎】&#10;一人当たり面積最小値テキスト"/>
        <xdr:cNvSpPr txBox="1"/>
      </xdr:nvSpPr>
      <xdr:spPr>
        <a:xfrm>
          <a:off x="22199600" y="1857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52251</xdr:rowOff>
    </xdr:from>
    <xdr:to>
      <xdr:col>116</xdr:col>
      <xdr:colOff>152400</xdr:colOff>
      <xdr:row>108</xdr:row>
      <xdr:rowOff>52251</xdr:rowOff>
    </xdr:to>
    <xdr:cxnSp macro="">
      <xdr:nvCxnSpPr>
        <xdr:cNvPr id="643" name="直線コネクタ 642"/>
        <xdr:cNvCxnSpPr/>
      </xdr:nvCxnSpPr>
      <xdr:spPr>
        <a:xfrm>
          <a:off x="22072600" y="18568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43559</xdr:rowOff>
    </xdr:from>
    <xdr:ext cx="469744" cy="259045"/>
    <xdr:sp macro="" textlink="">
      <xdr:nvSpPr>
        <xdr:cNvPr id="644" name="【庁舎】&#10;一人当たり面積最大値テキスト"/>
        <xdr:cNvSpPr txBox="1"/>
      </xdr:nvSpPr>
      <xdr:spPr>
        <a:xfrm>
          <a:off x="22199600" y="17017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96882</xdr:rowOff>
    </xdr:from>
    <xdr:to>
      <xdr:col>116</xdr:col>
      <xdr:colOff>152400</xdr:colOff>
      <xdr:row>100</xdr:row>
      <xdr:rowOff>96882</xdr:rowOff>
    </xdr:to>
    <xdr:cxnSp macro="">
      <xdr:nvCxnSpPr>
        <xdr:cNvPr id="645" name="直線コネクタ 644"/>
        <xdr:cNvCxnSpPr/>
      </xdr:nvCxnSpPr>
      <xdr:spPr>
        <a:xfrm>
          <a:off x="22072600" y="1724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1650</xdr:rowOff>
    </xdr:from>
    <xdr:ext cx="469744" cy="259045"/>
    <xdr:sp macro="" textlink="">
      <xdr:nvSpPr>
        <xdr:cNvPr id="646" name="【庁舎】&#10;一人当たり面積平均値テキスト"/>
        <xdr:cNvSpPr txBox="1"/>
      </xdr:nvSpPr>
      <xdr:spPr>
        <a:xfrm>
          <a:off x="22199600" y="181753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23223</xdr:rowOff>
    </xdr:from>
    <xdr:to>
      <xdr:col>116</xdr:col>
      <xdr:colOff>114300</xdr:colOff>
      <xdr:row>106</xdr:row>
      <xdr:rowOff>124823</xdr:rowOff>
    </xdr:to>
    <xdr:sp macro="" textlink="">
      <xdr:nvSpPr>
        <xdr:cNvPr id="647" name="フローチャート: 判断 646"/>
        <xdr:cNvSpPr/>
      </xdr:nvSpPr>
      <xdr:spPr>
        <a:xfrm>
          <a:off x="22110700" y="18196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58057</xdr:rowOff>
    </xdr:from>
    <xdr:to>
      <xdr:col>112</xdr:col>
      <xdr:colOff>38100</xdr:colOff>
      <xdr:row>106</xdr:row>
      <xdr:rowOff>159657</xdr:rowOff>
    </xdr:to>
    <xdr:sp macro="" textlink="">
      <xdr:nvSpPr>
        <xdr:cNvPr id="648" name="フローチャート: 判断 647"/>
        <xdr:cNvSpPr/>
      </xdr:nvSpPr>
      <xdr:spPr>
        <a:xfrm>
          <a:off x="21272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70031</xdr:rowOff>
    </xdr:from>
    <xdr:to>
      <xdr:col>107</xdr:col>
      <xdr:colOff>101600</xdr:colOff>
      <xdr:row>107</xdr:row>
      <xdr:rowOff>181</xdr:rowOff>
    </xdr:to>
    <xdr:sp macro="" textlink="">
      <xdr:nvSpPr>
        <xdr:cNvPr id="649" name="フローチャート: 判断 648"/>
        <xdr:cNvSpPr/>
      </xdr:nvSpPr>
      <xdr:spPr>
        <a:xfrm>
          <a:off x="20383500" y="1824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119018</xdr:rowOff>
    </xdr:from>
    <xdr:to>
      <xdr:col>102</xdr:col>
      <xdr:colOff>165100</xdr:colOff>
      <xdr:row>107</xdr:row>
      <xdr:rowOff>49168</xdr:rowOff>
    </xdr:to>
    <xdr:sp macro="" textlink="">
      <xdr:nvSpPr>
        <xdr:cNvPr id="650" name="フローチャート: 判断 649"/>
        <xdr:cNvSpPr/>
      </xdr:nvSpPr>
      <xdr:spPr>
        <a:xfrm>
          <a:off x="19494500" y="18292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51" name="テキスト ボックス 65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52" name="テキスト ボックス 65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53" name="テキスト ボックス 65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54" name="テキスト ボックス 65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55" name="テキスト ボックス 65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166370</xdr:rowOff>
    </xdr:from>
    <xdr:to>
      <xdr:col>116</xdr:col>
      <xdr:colOff>114300</xdr:colOff>
      <xdr:row>106</xdr:row>
      <xdr:rowOff>96520</xdr:rowOff>
    </xdr:to>
    <xdr:sp macro="" textlink="">
      <xdr:nvSpPr>
        <xdr:cNvPr id="656" name="楕円 655"/>
        <xdr:cNvSpPr/>
      </xdr:nvSpPr>
      <xdr:spPr>
        <a:xfrm>
          <a:off x="22110700" y="1816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17797</xdr:rowOff>
    </xdr:from>
    <xdr:ext cx="469744" cy="259045"/>
    <xdr:sp macro="" textlink="">
      <xdr:nvSpPr>
        <xdr:cNvPr id="657" name="【庁舎】&#10;一人当たり面積該当値テキスト"/>
        <xdr:cNvSpPr txBox="1"/>
      </xdr:nvSpPr>
      <xdr:spPr>
        <a:xfrm>
          <a:off x="22199600" y="1802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1451</xdr:rowOff>
    </xdr:from>
    <xdr:to>
      <xdr:col>112</xdr:col>
      <xdr:colOff>38100</xdr:colOff>
      <xdr:row>106</xdr:row>
      <xdr:rowOff>103051</xdr:rowOff>
    </xdr:to>
    <xdr:sp macro="" textlink="">
      <xdr:nvSpPr>
        <xdr:cNvPr id="658" name="楕円 657"/>
        <xdr:cNvSpPr/>
      </xdr:nvSpPr>
      <xdr:spPr>
        <a:xfrm>
          <a:off x="21272500" y="18175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45720</xdr:rowOff>
    </xdr:from>
    <xdr:to>
      <xdr:col>116</xdr:col>
      <xdr:colOff>63500</xdr:colOff>
      <xdr:row>106</xdr:row>
      <xdr:rowOff>52251</xdr:rowOff>
    </xdr:to>
    <xdr:cxnSp macro="">
      <xdr:nvCxnSpPr>
        <xdr:cNvPr id="659" name="直線コネクタ 658"/>
        <xdr:cNvCxnSpPr/>
      </xdr:nvCxnSpPr>
      <xdr:spPr>
        <a:xfrm flipV="1">
          <a:off x="21323300" y="18219420"/>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5806</xdr:rowOff>
    </xdr:from>
    <xdr:to>
      <xdr:col>107</xdr:col>
      <xdr:colOff>101600</xdr:colOff>
      <xdr:row>106</xdr:row>
      <xdr:rowOff>107406</xdr:rowOff>
    </xdr:to>
    <xdr:sp macro="" textlink="">
      <xdr:nvSpPr>
        <xdr:cNvPr id="660" name="楕円 659"/>
        <xdr:cNvSpPr/>
      </xdr:nvSpPr>
      <xdr:spPr>
        <a:xfrm>
          <a:off x="20383500" y="1817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52251</xdr:rowOff>
    </xdr:from>
    <xdr:to>
      <xdr:col>111</xdr:col>
      <xdr:colOff>177800</xdr:colOff>
      <xdr:row>106</xdr:row>
      <xdr:rowOff>56606</xdr:rowOff>
    </xdr:to>
    <xdr:cxnSp macro="">
      <xdr:nvCxnSpPr>
        <xdr:cNvPr id="661" name="直線コネクタ 660"/>
        <xdr:cNvCxnSpPr/>
      </xdr:nvCxnSpPr>
      <xdr:spPr>
        <a:xfrm flipV="1">
          <a:off x="20434300" y="18225951"/>
          <a:ext cx="8890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150784</xdr:rowOff>
    </xdr:from>
    <xdr:ext cx="469744" cy="259045"/>
    <xdr:sp macro="" textlink="">
      <xdr:nvSpPr>
        <xdr:cNvPr id="662" name="n_1aveValue【庁舎】&#10;一人当たり面積"/>
        <xdr:cNvSpPr txBox="1"/>
      </xdr:nvSpPr>
      <xdr:spPr>
        <a:xfrm>
          <a:off x="210757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162758</xdr:rowOff>
    </xdr:from>
    <xdr:ext cx="469744" cy="259045"/>
    <xdr:sp macro="" textlink="">
      <xdr:nvSpPr>
        <xdr:cNvPr id="663" name="n_2aveValue【庁舎】&#10;一人当たり面積"/>
        <xdr:cNvSpPr txBox="1"/>
      </xdr:nvSpPr>
      <xdr:spPr>
        <a:xfrm>
          <a:off x="20199427" y="18336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65695</xdr:rowOff>
    </xdr:from>
    <xdr:ext cx="469744" cy="259045"/>
    <xdr:sp macro="" textlink="">
      <xdr:nvSpPr>
        <xdr:cNvPr id="664" name="n_3aveValue【庁舎】&#10;一人当たり面積"/>
        <xdr:cNvSpPr txBox="1"/>
      </xdr:nvSpPr>
      <xdr:spPr>
        <a:xfrm>
          <a:off x="19310427" y="18067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119578</xdr:rowOff>
    </xdr:from>
    <xdr:ext cx="469744" cy="259045"/>
    <xdr:sp macro="" textlink="">
      <xdr:nvSpPr>
        <xdr:cNvPr id="665" name="n_1mainValue【庁舎】&#10;一人当たり面積"/>
        <xdr:cNvSpPr txBox="1"/>
      </xdr:nvSpPr>
      <xdr:spPr>
        <a:xfrm>
          <a:off x="21075727" y="17950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123933</xdr:rowOff>
    </xdr:from>
    <xdr:ext cx="469744" cy="259045"/>
    <xdr:sp macro="" textlink="">
      <xdr:nvSpPr>
        <xdr:cNvPr id="666" name="n_2mainValue【庁舎】&#10;一人当たり面積"/>
        <xdr:cNvSpPr txBox="1"/>
      </xdr:nvSpPr>
      <xdr:spPr>
        <a:xfrm>
          <a:off x="20199427" y="17954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7" name="正方形/長方形 66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8" name="正方形/長方形 66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9" name="テキスト ボックス 66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類似団体平均と比較して有形固定資産減価償却率が高いものとしては、図書館（平成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84.8</a:t>
          </a:r>
          <a:r>
            <a:rPr kumimoji="1" lang="ja-JP" altLang="en-US" sz="1300">
              <a:latin typeface="ＭＳ Ｐゴシック" panose="020B0600070205080204" pitchFamily="50" charset="-128"/>
              <a:ea typeface="ＭＳ Ｐゴシック" panose="020B0600070205080204" pitchFamily="50" charset="-128"/>
            </a:rPr>
            <a:t>％）、体育館・プール（平成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99.3</a:t>
          </a:r>
          <a:r>
            <a:rPr kumimoji="1" lang="ja-JP" altLang="en-US" sz="1300">
              <a:latin typeface="ＭＳ Ｐゴシック" panose="020B0600070205080204" pitchFamily="50" charset="-128"/>
              <a:ea typeface="ＭＳ Ｐゴシック" panose="020B0600070205080204" pitchFamily="50" charset="-128"/>
            </a:rPr>
            <a:t>％）、福祉施設（平成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88.7</a:t>
          </a:r>
          <a:r>
            <a:rPr kumimoji="1" lang="ja-JP" altLang="en-US" sz="1300">
              <a:latin typeface="ＭＳ Ｐゴシック" panose="020B0600070205080204" pitchFamily="50" charset="-128"/>
              <a:ea typeface="ＭＳ Ｐゴシック" panose="020B0600070205080204" pitchFamily="50" charset="-128"/>
            </a:rPr>
            <a:t>％）、一般廃棄物処理施設（平成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87.8</a:t>
          </a:r>
          <a:r>
            <a:rPr kumimoji="1" lang="ja-JP" altLang="en-US" sz="1300">
              <a:latin typeface="ＭＳ Ｐゴシック" panose="020B0600070205080204" pitchFamily="50" charset="-128"/>
              <a:ea typeface="ＭＳ Ｐゴシック" panose="020B0600070205080204" pitchFamily="50" charset="-128"/>
            </a:rPr>
            <a:t>％）、消防施設（平成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71.7</a:t>
          </a:r>
          <a:r>
            <a:rPr kumimoji="1" lang="ja-JP" altLang="en-US" sz="1300">
              <a:latin typeface="ＭＳ Ｐゴシック" panose="020B0600070205080204" pitchFamily="50" charset="-128"/>
              <a:ea typeface="ＭＳ Ｐゴシック" panose="020B0600070205080204" pitchFamily="50" charset="-128"/>
            </a:rPr>
            <a:t>％）が挙げられる。このうち、令和元年度に、町立図書館と岩美消防署（東部広域行政管理組合）の新施設が供用開始となっており、今後、数値の改善が見込まれる。また、一般廃棄物処理施設については、可燃物処理施設（東部広域行政管理組合）の新施設を建設中であり、令和４年度に完成する見込みである。</a:t>
          </a:r>
        </a:p>
        <a:p>
          <a:r>
            <a:rPr kumimoji="1" lang="ja-JP" altLang="en-US" sz="1300">
              <a:latin typeface="ＭＳ Ｐゴシック" panose="020B0600070205080204" pitchFamily="50" charset="-128"/>
              <a:ea typeface="ＭＳ Ｐゴシック" panose="020B0600070205080204" pitchFamily="50" charset="-128"/>
            </a:rPr>
            <a:t>　その他の施設は、公共施設等総合管理計画に沿って公共施設の再配置について検討していく方針である。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鳥取県岩美町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11,638
11,518
122.32
7,131,543
6,985,864
92,046
4,216,530
7,179,575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12.7
41.3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人口減少、高齢化により生産年齢人口が少ないこと、及び、産業規模が比較的小さいことから、財政基盤が弱く、類似団体平均を大きく下回っている。</a:t>
          </a:r>
        </a:p>
        <a:p>
          <a:r>
            <a:rPr kumimoji="1" lang="ja-JP" altLang="en-US" sz="1300">
              <a:latin typeface="ＭＳ Ｐゴシック" panose="020B0600070205080204" pitchFamily="50" charset="-128"/>
              <a:ea typeface="ＭＳ Ｐゴシック" panose="020B0600070205080204" pitchFamily="50" charset="-128"/>
            </a:rPr>
            <a:t>　引き続き、定住対策・少子化対策により人口減少に歯止めをかけるとともに、地場産業の育成・活性化の取組を進め、財政基盤の強化を図る。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42938</xdr:rowOff>
    </xdr:from>
    <xdr:to>
      <xdr:col>23</xdr:col>
      <xdr:colOff>133350</xdr:colOff>
      <xdr:row>44</xdr:row>
      <xdr:rowOff>84667</xdr:rowOff>
    </xdr:to>
    <xdr:cxnSp macro="">
      <xdr:nvCxnSpPr>
        <xdr:cNvPr id="65" name="直線コネクタ 64"/>
        <xdr:cNvCxnSpPr/>
      </xdr:nvCxnSpPr>
      <xdr:spPr>
        <a:xfrm flipV="1">
          <a:off x="4953000" y="6215138"/>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6"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7" name="直線コネクタ 66"/>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129315</xdr:rowOff>
    </xdr:from>
    <xdr:ext cx="762000" cy="259045"/>
    <xdr:sp macro="" textlink="">
      <xdr:nvSpPr>
        <xdr:cNvPr id="68" name="財政力最大値テキスト"/>
        <xdr:cNvSpPr txBox="1"/>
      </xdr:nvSpPr>
      <xdr:spPr>
        <a:xfrm>
          <a:off x="5041900" y="5958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42938</xdr:rowOff>
    </xdr:from>
    <xdr:to>
      <xdr:col>24</xdr:col>
      <xdr:colOff>12700</xdr:colOff>
      <xdr:row>36</xdr:row>
      <xdr:rowOff>42938</xdr:rowOff>
    </xdr:to>
    <xdr:cxnSp macro="">
      <xdr:nvCxnSpPr>
        <xdr:cNvPr id="69" name="直線コネクタ 68"/>
        <xdr:cNvCxnSpPr/>
      </xdr:nvCxnSpPr>
      <xdr:spPr>
        <a:xfrm>
          <a:off x="4864100" y="621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152702</xdr:rowOff>
    </xdr:from>
    <xdr:to>
      <xdr:col>23</xdr:col>
      <xdr:colOff>133350</xdr:colOff>
      <xdr:row>43</xdr:row>
      <xdr:rowOff>152702</xdr:rowOff>
    </xdr:to>
    <xdr:cxnSp macro="">
      <xdr:nvCxnSpPr>
        <xdr:cNvPr id="70" name="直線コネクタ 69"/>
        <xdr:cNvCxnSpPr/>
      </xdr:nvCxnSpPr>
      <xdr:spPr>
        <a:xfrm>
          <a:off x="4114800" y="75250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60070</xdr:rowOff>
    </xdr:from>
    <xdr:ext cx="762000" cy="259045"/>
    <xdr:sp macro="" textlink="">
      <xdr:nvSpPr>
        <xdr:cNvPr id="71" name="財政力平均値テキスト"/>
        <xdr:cNvSpPr txBox="1"/>
      </xdr:nvSpPr>
      <xdr:spPr>
        <a:xfrm>
          <a:off x="5041900" y="7089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43543</xdr:rowOff>
    </xdr:from>
    <xdr:to>
      <xdr:col>23</xdr:col>
      <xdr:colOff>184150</xdr:colOff>
      <xdr:row>42</xdr:row>
      <xdr:rowOff>145143</xdr:rowOff>
    </xdr:to>
    <xdr:sp macro="" textlink="">
      <xdr:nvSpPr>
        <xdr:cNvPr id="72" name="フローチャート: 判断 71"/>
        <xdr:cNvSpPr/>
      </xdr:nvSpPr>
      <xdr:spPr>
        <a:xfrm>
          <a:off x="49022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152702</xdr:rowOff>
    </xdr:from>
    <xdr:to>
      <xdr:col>19</xdr:col>
      <xdr:colOff>133350</xdr:colOff>
      <xdr:row>43</xdr:row>
      <xdr:rowOff>164193</xdr:rowOff>
    </xdr:to>
    <xdr:cxnSp macro="">
      <xdr:nvCxnSpPr>
        <xdr:cNvPr id="73" name="直線コネクタ 72"/>
        <xdr:cNvCxnSpPr/>
      </xdr:nvCxnSpPr>
      <xdr:spPr>
        <a:xfrm flipV="1">
          <a:off x="3225800" y="7525052"/>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32052</xdr:rowOff>
    </xdr:from>
    <xdr:to>
      <xdr:col>19</xdr:col>
      <xdr:colOff>184150</xdr:colOff>
      <xdr:row>42</xdr:row>
      <xdr:rowOff>133652</xdr:rowOff>
    </xdr:to>
    <xdr:sp macro="" textlink="">
      <xdr:nvSpPr>
        <xdr:cNvPr id="74" name="フローチャート: 判断 73"/>
        <xdr:cNvSpPr/>
      </xdr:nvSpPr>
      <xdr:spPr>
        <a:xfrm>
          <a:off x="4064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143829</xdr:rowOff>
    </xdr:from>
    <xdr:ext cx="736600" cy="259045"/>
    <xdr:sp macro="" textlink="">
      <xdr:nvSpPr>
        <xdr:cNvPr id="75" name="テキスト ボックス 74"/>
        <xdr:cNvSpPr txBox="1"/>
      </xdr:nvSpPr>
      <xdr:spPr>
        <a:xfrm>
          <a:off x="3733800" y="7001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164193</xdr:rowOff>
    </xdr:from>
    <xdr:to>
      <xdr:col>15</xdr:col>
      <xdr:colOff>82550</xdr:colOff>
      <xdr:row>43</xdr:row>
      <xdr:rowOff>164193</xdr:rowOff>
    </xdr:to>
    <xdr:cxnSp macro="">
      <xdr:nvCxnSpPr>
        <xdr:cNvPr id="76" name="直線コネクタ 75"/>
        <xdr:cNvCxnSpPr/>
      </xdr:nvCxnSpPr>
      <xdr:spPr>
        <a:xfrm>
          <a:off x="2336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43543</xdr:rowOff>
    </xdr:from>
    <xdr:to>
      <xdr:col>15</xdr:col>
      <xdr:colOff>133350</xdr:colOff>
      <xdr:row>42</xdr:row>
      <xdr:rowOff>145143</xdr:rowOff>
    </xdr:to>
    <xdr:sp macro="" textlink="">
      <xdr:nvSpPr>
        <xdr:cNvPr id="77" name="フローチャート: 判断 76"/>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155320</xdr:rowOff>
    </xdr:from>
    <xdr:ext cx="762000" cy="259045"/>
    <xdr:sp macro="" textlink="">
      <xdr:nvSpPr>
        <xdr:cNvPr id="78" name="テキスト ボックス 77"/>
        <xdr:cNvSpPr txBox="1"/>
      </xdr:nvSpPr>
      <xdr:spPr>
        <a:xfrm>
          <a:off x="2844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164193</xdr:rowOff>
    </xdr:from>
    <xdr:to>
      <xdr:col>11</xdr:col>
      <xdr:colOff>31750</xdr:colOff>
      <xdr:row>43</xdr:row>
      <xdr:rowOff>164193</xdr:rowOff>
    </xdr:to>
    <xdr:cxnSp macro="">
      <xdr:nvCxnSpPr>
        <xdr:cNvPr id="79" name="直線コネクタ 78"/>
        <xdr:cNvCxnSpPr/>
      </xdr:nvCxnSpPr>
      <xdr:spPr>
        <a:xfrm>
          <a:off x="1447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66524</xdr:rowOff>
    </xdr:from>
    <xdr:to>
      <xdr:col>11</xdr:col>
      <xdr:colOff>82550</xdr:colOff>
      <xdr:row>42</xdr:row>
      <xdr:rowOff>168124</xdr:rowOff>
    </xdr:to>
    <xdr:sp macro="" textlink="">
      <xdr:nvSpPr>
        <xdr:cNvPr id="80" name="フローチャート: 判断 79"/>
        <xdr:cNvSpPr/>
      </xdr:nvSpPr>
      <xdr:spPr>
        <a:xfrm>
          <a:off x="2286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6851</xdr:rowOff>
    </xdr:from>
    <xdr:ext cx="762000" cy="259045"/>
    <xdr:sp macro="" textlink="">
      <xdr:nvSpPr>
        <xdr:cNvPr id="81" name="テキスト ボックス 80"/>
        <xdr:cNvSpPr txBox="1"/>
      </xdr:nvSpPr>
      <xdr:spPr>
        <a:xfrm>
          <a:off x="1955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78015</xdr:rowOff>
    </xdr:from>
    <xdr:to>
      <xdr:col>7</xdr:col>
      <xdr:colOff>31750</xdr:colOff>
      <xdr:row>43</xdr:row>
      <xdr:rowOff>8165</xdr:rowOff>
    </xdr:to>
    <xdr:sp macro="" textlink="">
      <xdr:nvSpPr>
        <xdr:cNvPr id="82" name="フローチャート: 判断 81"/>
        <xdr:cNvSpPr/>
      </xdr:nvSpPr>
      <xdr:spPr>
        <a:xfrm>
          <a:off x="1397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18342</xdr:rowOff>
    </xdr:from>
    <xdr:ext cx="762000" cy="259045"/>
    <xdr:sp macro="" textlink="">
      <xdr:nvSpPr>
        <xdr:cNvPr id="83" name="テキスト ボックス 82"/>
        <xdr:cNvSpPr txBox="1"/>
      </xdr:nvSpPr>
      <xdr:spPr>
        <a:xfrm>
          <a:off x="1066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101902</xdr:rowOff>
    </xdr:from>
    <xdr:to>
      <xdr:col>23</xdr:col>
      <xdr:colOff>184150</xdr:colOff>
      <xdr:row>44</xdr:row>
      <xdr:rowOff>32052</xdr:rowOff>
    </xdr:to>
    <xdr:sp macro="" textlink="">
      <xdr:nvSpPr>
        <xdr:cNvPr id="89" name="楕円 88"/>
        <xdr:cNvSpPr/>
      </xdr:nvSpPr>
      <xdr:spPr>
        <a:xfrm>
          <a:off x="49022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169229</xdr:rowOff>
    </xdr:from>
    <xdr:ext cx="762000" cy="259045"/>
    <xdr:sp macro="" textlink="">
      <xdr:nvSpPr>
        <xdr:cNvPr id="90" name="財政力該当値テキスト"/>
        <xdr:cNvSpPr txBox="1"/>
      </xdr:nvSpPr>
      <xdr:spPr>
        <a:xfrm>
          <a:off x="5041900" y="7370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101902</xdr:rowOff>
    </xdr:from>
    <xdr:to>
      <xdr:col>19</xdr:col>
      <xdr:colOff>184150</xdr:colOff>
      <xdr:row>44</xdr:row>
      <xdr:rowOff>32052</xdr:rowOff>
    </xdr:to>
    <xdr:sp macro="" textlink="">
      <xdr:nvSpPr>
        <xdr:cNvPr id="91" name="楕円 90"/>
        <xdr:cNvSpPr/>
      </xdr:nvSpPr>
      <xdr:spPr>
        <a:xfrm>
          <a:off x="4064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16829</xdr:rowOff>
    </xdr:from>
    <xdr:ext cx="736600" cy="259045"/>
    <xdr:sp macro="" textlink="">
      <xdr:nvSpPr>
        <xdr:cNvPr id="92" name="テキスト ボックス 91"/>
        <xdr:cNvSpPr txBox="1"/>
      </xdr:nvSpPr>
      <xdr:spPr>
        <a:xfrm>
          <a:off x="3733800" y="7560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113393</xdr:rowOff>
    </xdr:from>
    <xdr:to>
      <xdr:col>15</xdr:col>
      <xdr:colOff>133350</xdr:colOff>
      <xdr:row>44</xdr:row>
      <xdr:rowOff>43543</xdr:rowOff>
    </xdr:to>
    <xdr:sp macro="" textlink="">
      <xdr:nvSpPr>
        <xdr:cNvPr id="93" name="楕円 92"/>
        <xdr:cNvSpPr/>
      </xdr:nvSpPr>
      <xdr:spPr>
        <a:xfrm>
          <a:off x="3175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28320</xdr:rowOff>
    </xdr:from>
    <xdr:ext cx="762000" cy="259045"/>
    <xdr:sp macro="" textlink="">
      <xdr:nvSpPr>
        <xdr:cNvPr id="94" name="テキスト ボックス 93"/>
        <xdr:cNvSpPr txBox="1"/>
      </xdr:nvSpPr>
      <xdr:spPr>
        <a:xfrm>
          <a:off x="2844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113393</xdr:rowOff>
    </xdr:from>
    <xdr:to>
      <xdr:col>11</xdr:col>
      <xdr:colOff>82550</xdr:colOff>
      <xdr:row>44</xdr:row>
      <xdr:rowOff>43543</xdr:rowOff>
    </xdr:to>
    <xdr:sp macro="" textlink="">
      <xdr:nvSpPr>
        <xdr:cNvPr id="95" name="楕円 94"/>
        <xdr:cNvSpPr/>
      </xdr:nvSpPr>
      <xdr:spPr>
        <a:xfrm>
          <a:off x="2286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28320</xdr:rowOff>
    </xdr:from>
    <xdr:ext cx="762000" cy="259045"/>
    <xdr:sp macro="" textlink="">
      <xdr:nvSpPr>
        <xdr:cNvPr id="96" name="テキスト ボックス 95"/>
        <xdr:cNvSpPr txBox="1"/>
      </xdr:nvSpPr>
      <xdr:spPr>
        <a:xfrm>
          <a:off x="1955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113393</xdr:rowOff>
    </xdr:from>
    <xdr:to>
      <xdr:col>7</xdr:col>
      <xdr:colOff>31750</xdr:colOff>
      <xdr:row>44</xdr:row>
      <xdr:rowOff>43543</xdr:rowOff>
    </xdr:to>
    <xdr:sp macro="" textlink="">
      <xdr:nvSpPr>
        <xdr:cNvPr id="97" name="楕円 96"/>
        <xdr:cNvSpPr/>
      </xdr:nvSpPr>
      <xdr:spPr>
        <a:xfrm>
          <a:off x="1397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28320</xdr:rowOff>
    </xdr:from>
    <xdr:ext cx="762000" cy="259045"/>
    <xdr:sp macro="" textlink="">
      <xdr:nvSpPr>
        <xdr:cNvPr id="98" name="テキスト ボックス 97"/>
        <xdr:cNvSpPr txBox="1"/>
      </xdr:nvSpPr>
      <xdr:spPr>
        <a:xfrm>
          <a:off x="1066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経常経費充当一般財源が</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％増加したものの、歳入の普通交付税において、保育所関連経費が増加したこと等により、経常一般財源が</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％増加した。このため、経常収支比率は、前年度より</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ポイント改善した。</a:t>
          </a:r>
        </a:p>
        <a:p>
          <a:r>
            <a:rPr kumimoji="1" lang="ja-JP" altLang="en-US" sz="1300">
              <a:latin typeface="ＭＳ Ｐゴシック" panose="020B0600070205080204" pitchFamily="50" charset="-128"/>
              <a:ea typeface="ＭＳ Ｐゴシック" panose="020B0600070205080204" pitchFamily="50" charset="-128"/>
            </a:rPr>
            <a:t>　今後は、社会保障経費の更なる増加や、地方債元利償還金の増加が懸念されることから、引き続き、経常経費の見直し・削減に努める必要がある。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67</xdr:row>
      <xdr:rowOff>17272</xdr:rowOff>
    </xdr:to>
    <xdr:cxnSp macro="">
      <xdr:nvCxnSpPr>
        <xdr:cNvPr id="126" name="直線コネクタ 125"/>
        <xdr:cNvCxnSpPr/>
      </xdr:nvCxnSpPr>
      <xdr:spPr>
        <a:xfrm flipV="1">
          <a:off x="4953000" y="9926320"/>
          <a:ext cx="0" cy="15781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160799</xdr:rowOff>
    </xdr:from>
    <xdr:ext cx="762000" cy="259045"/>
    <xdr:sp macro="" textlink="">
      <xdr:nvSpPr>
        <xdr:cNvPr id="127" name="財政構造の弾力性最小値テキスト"/>
        <xdr:cNvSpPr txBox="1"/>
      </xdr:nvSpPr>
      <xdr:spPr>
        <a:xfrm>
          <a:off x="5041900" y="11476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17272</xdr:rowOff>
    </xdr:from>
    <xdr:to>
      <xdr:col>24</xdr:col>
      <xdr:colOff>12700</xdr:colOff>
      <xdr:row>67</xdr:row>
      <xdr:rowOff>17272</xdr:rowOff>
    </xdr:to>
    <xdr:cxnSp macro="">
      <xdr:nvCxnSpPr>
        <xdr:cNvPr id="128" name="直線コネクタ 127"/>
        <xdr:cNvCxnSpPr/>
      </xdr:nvCxnSpPr>
      <xdr:spPr>
        <a:xfrm>
          <a:off x="4864100" y="11504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29" name="財政構造の弾力性最大値テキスト"/>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30" name="直線コネクタ 129"/>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80518</xdr:rowOff>
    </xdr:from>
    <xdr:to>
      <xdr:col>23</xdr:col>
      <xdr:colOff>133350</xdr:colOff>
      <xdr:row>63</xdr:row>
      <xdr:rowOff>133604</xdr:rowOff>
    </xdr:to>
    <xdr:cxnSp macro="">
      <xdr:nvCxnSpPr>
        <xdr:cNvPr id="131" name="直線コネクタ 130"/>
        <xdr:cNvCxnSpPr/>
      </xdr:nvCxnSpPr>
      <xdr:spPr>
        <a:xfrm flipV="1">
          <a:off x="4114800" y="10881868"/>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103141</xdr:rowOff>
    </xdr:from>
    <xdr:ext cx="762000" cy="259045"/>
    <xdr:sp macro="" textlink="">
      <xdr:nvSpPr>
        <xdr:cNvPr id="132" name="財政構造の弾力性平均値テキスト"/>
        <xdr:cNvSpPr txBox="1"/>
      </xdr:nvSpPr>
      <xdr:spPr>
        <a:xfrm>
          <a:off x="5041900" y="1090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131064</xdr:rowOff>
    </xdr:from>
    <xdr:to>
      <xdr:col>23</xdr:col>
      <xdr:colOff>184150</xdr:colOff>
      <xdr:row>64</xdr:row>
      <xdr:rowOff>61214</xdr:rowOff>
    </xdr:to>
    <xdr:sp macro="" textlink="">
      <xdr:nvSpPr>
        <xdr:cNvPr id="133" name="フローチャート: 判断 132"/>
        <xdr:cNvSpPr/>
      </xdr:nvSpPr>
      <xdr:spPr>
        <a:xfrm>
          <a:off x="4902200" y="1093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133604</xdr:rowOff>
    </xdr:from>
    <xdr:to>
      <xdr:col>19</xdr:col>
      <xdr:colOff>133350</xdr:colOff>
      <xdr:row>64</xdr:row>
      <xdr:rowOff>58674</xdr:rowOff>
    </xdr:to>
    <xdr:cxnSp macro="">
      <xdr:nvCxnSpPr>
        <xdr:cNvPr id="134" name="直線コネクタ 133"/>
        <xdr:cNvCxnSpPr/>
      </xdr:nvCxnSpPr>
      <xdr:spPr>
        <a:xfrm flipV="1">
          <a:off x="3225800" y="10934954"/>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106934</xdr:rowOff>
    </xdr:from>
    <xdr:to>
      <xdr:col>19</xdr:col>
      <xdr:colOff>184150</xdr:colOff>
      <xdr:row>64</xdr:row>
      <xdr:rowOff>37084</xdr:rowOff>
    </xdr:to>
    <xdr:sp macro="" textlink="">
      <xdr:nvSpPr>
        <xdr:cNvPr id="135" name="フローチャート: 判断 134"/>
        <xdr:cNvSpPr/>
      </xdr:nvSpPr>
      <xdr:spPr>
        <a:xfrm>
          <a:off x="4064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21861</xdr:rowOff>
    </xdr:from>
    <xdr:ext cx="736600" cy="259045"/>
    <xdr:sp macro="" textlink="">
      <xdr:nvSpPr>
        <xdr:cNvPr id="136" name="テキスト ボックス 135"/>
        <xdr:cNvSpPr txBox="1"/>
      </xdr:nvSpPr>
      <xdr:spPr>
        <a:xfrm>
          <a:off x="3733800" y="10994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109474</xdr:rowOff>
    </xdr:from>
    <xdr:to>
      <xdr:col>15</xdr:col>
      <xdr:colOff>82550</xdr:colOff>
      <xdr:row>64</xdr:row>
      <xdr:rowOff>58674</xdr:rowOff>
    </xdr:to>
    <xdr:cxnSp macro="">
      <xdr:nvCxnSpPr>
        <xdr:cNvPr id="137" name="直線コネクタ 136"/>
        <xdr:cNvCxnSpPr/>
      </xdr:nvCxnSpPr>
      <xdr:spPr>
        <a:xfrm>
          <a:off x="2336800" y="1091082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63500</xdr:rowOff>
    </xdr:from>
    <xdr:to>
      <xdr:col>15</xdr:col>
      <xdr:colOff>133350</xdr:colOff>
      <xdr:row>63</xdr:row>
      <xdr:rowOff>165100</xdr:rowOff>
    </xdr:to>
    <xdr:sp macro="" textlink="">
      <xdr:nvSpPr>
        <xdr:cNvPr id="138" name="フローチャート: 判断 137"/>
        <xdr:cNvSpPr/>
      </xdr:nvSpPr>
      <xdr:spPr>
        <a:xfrm>
          <a:off x="3175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3827</xdr:rowOff>
    </xdr:from>
    <xdr:ext cx="762000" cy="259045"/>
    <xdr:sp macro="" textlink="">
      <xdr:nvSpPr>
        <xdr:cNvPr id="139" name="テキスト ボックス 138"/>
        <xdr:cNvSpPr txBox="1"/>
      </xdr:nvSpPr>
      <xdr:spPr>
        <a:xfrm>
          <a:off x="2844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109474</xdr:rowOff>
    </xdr:from>
    <xdr:to>
      <xdr:col>11</xdr:col>
      <xdr:colOff>31750</xdr:colOff>
      <xdr:row>64</xdr:row>
      <xdr:rowOff>10414</xdr:rowOff>
    </xdr:to>
    <xdr:cxnSp macro="">
      <xdr:nvCxnSpPr>
        <xdr:cNvPr id="140" name="直線コネクタ 139"/>
        <xdr:cNvCxnSpPr/>
      </xdr:nvCxnSpPr>
      <xdr:spPr>
        <a:xfrm flipV="1">
          <a:off x="1447800" y="10910824"/>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94996</xdr:rowOff>
    </xdr:from>
    <xdr:to>
      <xdr:col>11</xdr:col>
      <xdr:colOff>82550</xdr:colOff>
      <xdr:row>63</xdr:row>
      <xdr:rowOff>25146</xdr:rowOff>
    </xdr:to>
    <xdr:sp macro="" textlink="">
      <xdr:nvSpPr>
        <xdr:cNvPr id="141" name="フローチャート: 判断 140"/>
        <xdr:cNvSpPr/>
      </xdr:nvSpPr>
      <xdr:spPr>
        <a:xfrm>
          <a:off x="2286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35323</xdr:rowOff>
    </xdr:from>
    <xdr:ext cx="762000" cy="259045"/>
    <xdr:sp macro="" textlink="">
      <xdr:nvSpPr>
        <xdr:cNvPr id="142" name="テキスト ボックス 141"/>
        <xdr:cNvSpPr txBox="1"/>
      </xdr:nvSpPr>
      <xdr:spPr>
        <a:xfrm>
          <a:off x="1955800" y="1049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34544</xdr:rowOff>
    </xdr:from>
    <xdr:to>
      <xdr:col>7</xdr:col>
      <xdr:colOff>31750</xdr:colOff>
      <xdr:row>63</xdr:row>
      <xdr:rowOff>136144</xdr:rowOff>
    </xdr:to>
    <xdr:sp macro="" textlink="">
      <xdr:nvSpPr>
        <xdr:cNvPr id="143" name="フローチャート: 判断 142"/>
        <xdr:cNvSpPr/>
      </xdr:nvSpPr>
      <xdr:spPr>
        <a:xfrm>
          <a:off x="1397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146321</xdr:rowOff>
    </xdr:from>
    <xdr:ext cx="762000" cy="259045"/>
    <xdr:sp macro="" textlink="">
      <xdr:nvSpPr>
        <xdr:cNvPr id="144" name="テキスト ボックス 143"/>
        <xdr:cNvSpPr txBox="1"/>
      </xdr:nvSpPr>
      <xdr:spPr>
        <a:xfrm>
          <a:off x="1066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29718</xdr:rowOff>
    </xdr:from>
    <xdr:to>
      <xdr:col>23</xdr:col>
      <xdr:colOff>184150</xdr:colOff>
      <xdr:row>63</xdr:row>
      <xdr:rowOff>131318</xdr:rowOff>
    </xdr:to>
    <xdr:sp macro="" textlink="">
      <xdr:nvSpPr>
        <xdr:cNvPr id="150" name="楕円 149"/>
        <xdr:cNvSpPr/>
      </xdr:nvSpPr>
      <xdr:spPr>
        <a:xfrm>
          <a:off x="4902200" y="1083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46245</xdr:rowOff>
    </xdr:from>
    <xdr:ext cx="762000" cy="259045"/>
    <xdr:sp macro="" textlink="">
      <xdr:nvSpPr>
        <xdr:cNvPr id="151" name="財政構造の弾力性該当値テキスト"/>
        <xdr:cNvSpPr txBox="1"/>
      </xdr:nvSpPr>
      <xdr:spPr>
        <a:xfrm>
          <a:off x="5041900" y="1067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82804</xdr:rowOff>
    </xdr:from>
    <xdr:to>
      <xdr:col>19</xdr:col>
      <xdr:colOff>184150</xdr:colOff>
      <xdr:row>64</xdr:row>
      <xdr:rowOff>12954</xdr:rowOff>
    </xdr:to>
    <xdr:sp macro="" textlink="">
      <xdr:nvSpPr>
        <xdr:cNvPr id="152" name="楕円 151"/>
        <xdr:cNvSpPr/>
      </xdr:nvSpPr>
      <xdr:spPr>
        <a:xfrm>
          <a:off x="4064000" y="1088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23131</xdr:rowOff>
    </xdr:from>
    <xdr:ext cx="736600" cy="259045"/>
    <xdr:sp macro="" textlink="">
      <xdr:nvSpPr>
        <xdr:cNvPr id="153" name="テキスト ボックス 152"/>
        <xdr:cNvSpPr txBox="1"/>
      </xdr:nvSpPr>
      <xdr:spPr>
        <a:xfrm>
          <a:off x="3733800" y="10653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7874</xdr:rowOff>
    </xdr:from>
    <xdr:to>
      <xdr:col>15</xdr:col>
      <xdr:colOff>133350</xdr:colOff>
      <xdr:row>64</xdr:row>
      <xdr:rowOff>109474</xdr:rowOff>
    </xdr:to>
    <xdr:sp macro="" textlink="">
      <xdr:nvSpPr>
        <xdr:cNvPr id="154" name="楕円 153"/>
        <xdr:cNvSpPr/>
      </xdr:nvSpPr>
      <xdr:spPr>
        <a:xfrm>
          <a:off x="3175000" y="1098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94251</xdr:rowOff>
    </xdr:from>
    <xdr:ext cx="762000" cy="259045"/>
    <xdr:sp macro="" textlink="">
      <xdr:nvSpPr>
        <xdr:cNvPr id="155" name="テキスト ボックス 154"/>
        <xdr:cNvSpPr txBox="1"/>
      </xdr:nvSpPr>
      <xdr:spPr>
        <a:xfrm>
          <a:off x="2844800" y="1106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58674</xdr:rowOff>
    </xdr:from>
    <xdr:to>
      <xdr:col>11</xdr:col>
      <xdr:colOff>82550</xdr:colOff>
      <xdr:row>63</xdr:row>
      <xdr:rowOff>160274</xdr:rowOff>
    </xdr:to>
    <xdr:sp macro="" textlink="">
      <xdr:nvSpPr>
        <xdr:cNvPr id="156" name="楕円 155"/>
        <xdr:cNvSpPr/>
      </xdr:nvSpPr>
      <xdr:spPr>
        <a:xfrm>
          <a:off x="2286000" y="1086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145051</xdr:rowOff>
    </xdr:from>
    <xdr:ext cx="762000" cy="259045"/>
    <xdr:sp macro="" textlink="">
      <xdr:nvSpPr>
        <xdr:cNvPr id="157" name="テキスト ボックス 156"/>
        <xdr:cNvSpPr txBox="1"/>
      </xdr:nvSpPr>
      <xdr:spPr>
        <a:xfrm>
          <a:off x="1955800" y="1094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131064</xdr:rowOff>
    </xdr:from>
    <xdr:to>
      <xdr:col>7</xdr:col>
      <xdr:colOff>31750</xdr:colOff>
      <xdr:row>64</xdr:row>
      <xdr:rowOff>61214</xdr:rowOff>
    </xdr:to>
    <xdr:sp macro="" textlink="">
      <xdr:nvSpPr>
        <xdr:cNvPr id="158" name="楕円 157"/>
        <xdr:cNvSpPr/>
      </xdr:nvSpPr>
      <xdr:spPr>
        <a:xfrm>
          <a:off x="1397000" y="1093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45991</xdr:rowOff>
    </xdr:from>
    <xdr:ext cx="762000" cy="259045"/>
    <xdr:sp macro="" textlink="">
      <xdr:nvSpPr>
        <xdr:cNvPr id="159" name="テキスト ボックス 158"/>
        <xdr:cNvSpPr txBox="1"/>
      </xdr:nvSpPr>
      <xdr:spPr>
        <a:xfrm>
          <a:off x="1066800" y="1101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[180,532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移住相談員の増員等に伴い、非常勤職員報酬が</a:t>
          </a:r>
          <a:r>
            <a:rPr kumimoji="1" lang="en-US" altLang="ja-JP" sz="1300">
              <a:latin typeface="ＭＳ Ｐゴシック" panose="020B0600070205080204" pitchFamily="50" charset="-128"/>
              <a:ea typeface="ＭＳ Ｐゴシック" panose="020B0600070205080204" pitchFamily="50" charset="-128"/>
            </a:rPr>
            <a:t>4,402</a:t>
          </a:r>
          <a:r>
            <a:rPr kumimoji="1" lang="ja-JP" altLang="en-US" sz="1300">
              <a:latin typeface="ＭＳ Ｐゴシック" panose="020B0600070205080204" pitchFamily="50" charset="-128"/>
              <a:ea typeface="ＭＳ Ｐゴシック" panose="020B0600070205080204" pitchFamily="50" charset="-128"/>
            </a:rPr>
            <a:t>千円増加したものの、退職者の減に伴い、退職手当組合負担金が</a:t>
          </a:r>
          <a:r>
            <a:rPr kumimoji="1" lang="en-US" altLang="ja-JP" sz="1300">
              <a:latin typeface="ＭＳ Ｐゴシック" panose="020B0600070205080204" pitchFamily="50" charset="-128"/>
              <a:ea typeface="ＭＳ Ｐゴシック" panose="020B0600070205080204" pitchFamily="50" charset="-128"/>
            </a:rPr>
            <a:t>7,584</a:t>
          </a:r>
          <a:r>
            <a:rPr kumimoji="1" lang="ja-JP" altLang="en-US" sz="1300">
              <a:latin typeface="ＭＳ Ｐゴシック" panose="020B0600070205080204" pitchFamily="50" charset="-128"/>
              <a:ea typeface="ＭＳ Ｐゴシック" panose="020B0600070205080204" pitchFamily="50" charset="-128"/>
            </a:rPr>
            <a:t>千円減少となり、人件費全体では</a:t>
          </a:r>
          <a:r>
            <a:rPr kumimoji="1" lang="en-US" altLang="ja-JP" sz="1300">
              <a:latin typeface="ＭＳ Ｐゴシック" panose="020B0600070205080204" pitchFamily="50" charset="-128"/>
              <a:ea typeface="ＭＳ Ｐゴシック" panose="020B0600070205080204" pitchFamily="50" charset="-128"/>
            </a:rPr>
            <a:t>1,090</a:t>
          </a:r>
          <a:r>
            <a:rPr kumimoji="1" lang="ja-JP" altLang="en-US" sz="1300">
              <a:latin typeface="ＭＳ Ｐゴシック" panose="020B0600070205080204" pitchFamily="50" charset="-128"/>
              <a:ea typeface="ＭＳ Ｐゴシック" panose="020B0600070205080204" pitchFamily="50" charset="-128"/>
            </a:rPr>
            <a:t>千円減（</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％減）となった。一方、物件費は、賃金、委託料等の増加により、全体で</a:t>
          </a:r>
          <a:r>
            <a:rPr kumimoji="1" lang="en-US" altLang="ja-JP" sz="1300">
              <a:latin typeface="ＭＳ Ｐゴシック" panose="020B0600070205080204" pitchFamily="50" charset="-128"/>
              <a:ea typeface="ＭＳ Ｐゴシック" panose="020B0600070205080204" pitchFamily="50" charset="-128"/>
            </a:rPr>
            <a:t>29,720</a:t>
          </a:r>
          <a:r>
            <a:rPr kumimoji="1" lang="ja-JP" altLang="en-US" sz="1300">
              <a:latin typeface="ＭＳ Ｐゴシック" panose="020B0600070205080204" pitchFamily="50" charset="-128"/>
              <a:ea typeface="ＭＳ Ｐゴシック" panose="020B0600070205080204" pitchFamily="50" charset="-128"/>
            </a:rPr>
            <a:t>千円増（</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％増）となった。</a:t>
          </a:r>
        </a:p>
        <a:p>
          <a:r>
            <a:rPr kumimoji="1" lang="ja-JP" altLang="en-US" sz="1300">
              <a:latin typeface="ＭＳ Ｐゴシック" panose="020B0600070205080204" pitchFamily="50" charset="-128"/>
              <a:ea typeface="ＭＳ Ｐゴシック" panose="020B0600070205080204" pitchFamily="50" charset="-128"/>
            </a:rPr>
            <a:t>　引き続き、定員適正化計画に基づく適切な定員管理を行うとともに、業務の合理化・効率化による物件費の抑制に努める必要がある。</a:t>
          </a: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41145</xdr:rowOff>
    </xdr:from>
    <xdr:to>
      <xdr:col>23</xdr:col>
      <xdr:colOff>133350</xdr:colOff>
      <xdr:row>88</xdr:row>
      <xdr:rowOff>123622</xdr:rowOff>
    </xdr:to>
    <xdr:cxnSp macro="">
      <xdr:nvCxnSpPr>
        <xdr:cNvPr id="189" name="直線コネクタ 188"/>
        <xdr:cNvCxnSpPr/>
      </xdr:nvCxnSpPr>
      <xdr:spPr>
        <a:xfrm flipV="1">
          <a:off x="4953000" y="13757145"/>
          <a:ext cx="0" cy="14540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95699</xdr:rowOff>
    </xdr:from>
    <xdr:ext cx="762000" cy="259045"/>
    <xdr:sp macro="" textlink="">
      <xdr:nvSpPr>
        <xdr:cNvPr id="190" name="人件費・物件費等の状況最小値テキスト"/>
        <xdr:cNvSpPr txBox="1"/>
      </xdr:nvSpPr>
      <xdr:spPr>
        <a:xfrm>
          <a:off x="5041900" y="15183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123622</xdr:rowOff>
    </xdr:from>
    <xdr:to>
      <xdr:col>24</xdr:col>
      <xdr:colOff>12700</xdr:colOff>
      <xdr:row>88</xdr:row>
      <xdr:rowOff>123622</xdr:rowOff>
    </xdr:to>
    <xdr:cxnSp macro="">
      <xdr:nvCxnSpPr>
        <xdr:cNvPr id="191" name="直線コネクタ 190"/>
        <xdr:cNvCxnSpPr/>
      </xdr:nvCxnSpPr>
      <xdr:spPr>
        <a:xfrm>
          <a:off x="4864100" y="15211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127522</xdr:rowOff>
    </xdr:from>
    <xdr:ext cx="762000" cy="259045"/>
    <xdr:sp macro="" textlink="">
      <xdr:nvSpPr>
        <xdr:cNvPr id="192" name="人件費・物件費等の状況最大値テキスト"/>
        <xdr:cNvSpPr txBox="1"/>
      </xdr:nvSpPr>
      <xdr:spPr>
        <a:xfrm>
          <a:off x="5041900" y="13500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41145</xdr:rowOff>
    </xdr:from>
    <xdr:to>
      <xdr:col>24</xdr:col>
      <xdr:colOff>12700</xdr:colOff>
      <xdr:row>80</xdr:row>
      <xdr:rowOff>41145</xdr:rowOff>
    </xdr:to>
    <xdr:cxnSp macro="">
      <xdr:nvCxnSpPr>
        <xdr:cNvPr id="193" name="直線コネクタ 192"/>
        <xdr:cNvCxnSpPr/>
      </xdr:nvCxnSpPr>
      <xdr:spPr>
        <a:xfrm>
          <a:off x="4864100" y="13757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48278</xdr:rowOff>
    </xdr:from>
    <xdr:to>
      <xdr:col>23</xdr:col>
      <xdr:colOff>133350</xdr:colOff>
      <xdr:row>82</xdr:row>
      <xdr:rowOff>65639</xdr:rowOff>
    </xdr:to>
    <xdr:cxnSp macro="">
      <xdr:nvCxnSpPr>
        <xdr:cNvPr id="194" name="直線コネクタ 193"/>
        <xdr:cNvCxnSpPr/>
      </xdr:nvCxnSpPr>
      <xdr:spPr>
        <a:xfrm>
          <a:off x="4114800" y="14107178"/>
          <a:ext cx="838200" cy="17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25889</xdr:rowOff>
    </xdr:from>
    <xdr:ext cx="762000" cy="259045"/>
    <xdr:sp macro="" textlink="">
      <xdr:nvSpPr>
        <xdr:cNvPr id="195" name="人件費・物件費等の状況平均値テキスト"/>
        <xdr:cNvSpPr txBox="1"/>
      </xdr:nvSpPr>
      <xdr:spPr>
        <a:xfrm>
          <a:off x="5041900" y="139133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9362</xdr:rowOff>
    </xdr:from>
    <xdr:to>
      <xdr:col>23</xdr:col>
      <xdr:colOff>184150</xdr:colOff>
      <xdr:row>82</xdr:row>
      <xdr:rowOff>110962</xdr:rowOff>
    </xdr:to>
    <xdr:sp macro="" textlink="">
      <xdr:nvSpPr>
        <xdr:cNvPr id="196" name="フローチャート: 判断 195"/>
        <xdr:cNvSpPr/>
      </xdr:nvSpPr>
      <xdr:spPr>
        <a:xfrm>
          <a:off x="4902200" y="14068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48278</xdr:rowOff>
    </xdr:from>
    <xdr:to>
      <xdr:col>19</xdr:col>
      <xdr:colOff>133350</xdr:colOff>
      <xdr:row>82</xdr:row>
      <xdr:rowOff>48761</xdr:rowOff>
    </xdr:to>
    <xdr:cxnSp macro="">
      <xdr:nvCxnSpPr>
        <xdr:cNvPr id="197" name="直線コネクタ 196"/>
        <xdr:cNvCxnSpPr/>
      </xdr:nvCxnSpPr>
      <xdr:spPr>
        <a:xfrm flipV="1">
          <a:off x="3225800" y="14107178"/>
          <a:ext cx="889000" cy="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150633</xdr:rowOff>
    </xdr:from>
    <xdr:to>
      <xdr:col>19</xdr:col>
      <xdr:colOff>184150</xdr:colOff>
      <xdr:row>82</xdr:row>
      <xdr:rowOff>80783</xdr:rowOff>
    </xdr:to>
    <xdr:sp macro="" textlink="">
      <xdr:nvSpPr>
        <xdr:cNvPr id="198" name="フローチャート: 判断 197"/>
        <xdr:cNvSpPr/>
      </xdr:nvSpPr>
      <xdr:spPr>
        <a:xfrm>
          <a:off x="4064000" y="14038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90960</xdr:rowOff>
    </xdr:from>
    <xdr:ext cx="736600" cy="259045"/>
    <xdr:sp macro="" textlink="">
      <xdr:nvSpPr>
        <xdr:cNvPr id="199" name="テキスト ボックス 198"/>
        <xdr:cNvSpPr txBox="1"/>
      </xdr:nvSpPr>
      <xdr:spPr>
        <a:xfrm>
          <a:off x="3733800" y="13806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28842</xdr:rowOff>
    </xdr:from>
    <xdr:to>
      <xdr:col>15</xdr:col>
      <xdr:colOff>82550</xdr:colOff>
      <xdr:row>82</xdr:row>
      <xdr:rowOff>48761</xdr:rowOff>
    </xdr:to>
    <xdr:cxnSp macro="">
      <xdr:nvCxnSpPr>
        <xdr:cNvPr id="200" name="直線コネクタ 199"/>
        <xdr:cNvCxnSpPr/>
      </xdr:nvCxnSpPr>
      <xdr:spPr>
        <a:xfrm>
          <a:off x="2336800" y="14087742"/>
          <a:ext cx="889000" cy="19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121693</xdr:rowOff>
    </xdr:from>
    <xdr:to>
      <xdr:col>15</xdr:col>
      <xdr:colOff>133350</xdr:colOff>
      <xdr:row>82</xdr:row>
      <xdr:rowOff>51843</xdr:rowOff>
    </xdr:to>
    <xdr:sp macro="" textlink="">
      <xdr:nvSpPr>
        <xdr:cNvPr id="201" name="フローチャート: 判断 200"/>
        <xdr:cNvSpPr/>
      </xdr:nvSpPr>
      <xdr:spPr>
        <a:xfrm>
          <a:off x="3175000" y="140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62020</xdr:rowOff>
    </xdr:from>
    <xdr:ext cx="762000" cy="259045"/>
    <xdr:sp macro="" textlink="">
      <xdr:nvSpPr>
        <xdr:cNvPr id="202" name="テキスト ボックス 201"/>
        <xdr:cNvSpPr txBox="1"/>
      </xdr:nvSpPr>
      <xdr:spPr>
        <a:xfrm>
          <a:off x="2844800" y="13778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10788</xdr:rowOff>
    </xdr:from>
    <xdr:to>
      <xdr:col>11</xdr:col>
      <xdr:colOff>31750</xdr:colOff>
      <xdr:row>82</xdr:row>
      <xdr:rowOff>28842</xdr:rowOff>
    </xdr:to>
    <xdr:cxnSp macro="">
      <xdr:nvCxnSpPr>
        <xdr:cNvPr id="203" name="直線コネクタ 202"/>
        <xdr:cNvCxnSpPr/>
      </xdr:nvCxnSpPr>
      <xdr:spPr>
        <a:xfrm>
          <a:off x="1447800" y="14069688"/>
          <a:ext cx="889000" cy="18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164323</xdr:rowOff>
    </xdr:from>
    <xdr:to>
      <xdr:col>11</xdr:col>
      <xdr:colOff>82550</xdr:colOff>
      <xdr:row>82</xdr:row>
      <xdr:rowOff>94473</xdr:rowOff>
    </xdr:to>
    <xdr:sp macro="" textlink="">
      <xdr:nvSpPr>
        <xdr:cNvPr id="204" name="フローチャート: 判断 203"/>
        <xdr:cNvSpPr/>
      </xdr:nvSpPr>
      <xdr:spPr>
        <a:xfrm>
          <a:off x="2286000" y="1405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79250</xdr:rowOff>
    </xdr:from>
    <xdr:ext cx="762000" cy="259045"/>
    <xdr:sp macro="" textlink="">
      <xdr:nvSpPr>
        <xdr:cNvPr id="205" name="テキスト ボックス 204"/>
        <xdr:cNvSpPr txBox="1"/>
      </xdr:nvSpPr>
      <xdr:spPr>
        <a:xfrm>
          <a:off x="1955800" y="14138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116305</xdr:rowOff>
    </xdr:from>
    <xdr:to>
      <xdr:col>7</xdr:col>
      <xdr:colOff>31750</xdr:colOff>
      <xdr:row>82</xdr:row>
      <xdr:rowOff>46455</xdr:rowOff>
    </xdr:to>
    <xdr:sp macro="" textlink="">
      <xdr:nvSpPr>
        <xdr:cNvPr id="206" name="フローチャート: 判断 205"/>
        <xdr:cNvSpPr/>
      </xdr:nvSpPr>
      <xdr:spPr>
        <a:xfrm>
          <a:off x="1397000" y="1400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56632</xdr:rowOff>
    </xdr:from>
    <xdr:ext cx="762000" cy="259045"/>
    <xdr:sp macro="" textlink="">
      <xdr:nvSpPr>
        <xdr:cNvPr id="207" name="テキスト ボックス 206"/>
        <xdr:cNvSpPr txBox="1"/>
      </xdr:nvSpPr>
      <xdr:spPr>
        <a:xfrm>
          <a:off x="1066800" y="13772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14839</xdr:rowOff>
    </xdr:from>
    <xdr:to>
      <xdr:col>23</xdr:col>
      <xdr:colOff>184150</xdr:colOff>
      <xdr:row>82</xdr:row>
      <xdr:rowOff>116439</xdr:rowOff>
    </xdr:to>
    <xdr:sp macro="" textlink="">
      <xdr:nvSpPr>
        <xdr:cNvPr id="213" name="楕円 212"/>
        <xdr:cNvSpPr/>
      </xdr:nvSpPr>
      <xdr:spPr>
        <a:xfrm>
          <a:off x="4902200" y="1407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158366</xdr:rowOff>
    </xdr:from>
    <xdr:ext cx="762000" cy="259045"/>
    <xdr:sp macro="" textlink="">
      <xdr:nvSpPr>
        <xdr:cNvPr id="214" name="人件費・物件費等の状況該当値テキスト"/>
        <xdr:cNvSpPr txBox="1"/>
      </xdr:nvSpPr>
      <xdr:spPr>
        <a:xfrm>
          <a:off x="5041900" y="14045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168928</xdr:rowOff>
    </xdr:from>
    <xdr:to>
      <xdr:col>19</xdr:col>
      <xdr:colOff>184150</xdr:colOff>
      <xdr:row>82</xdr:row>
      <xdr:rowOff>99078</xdr:rowOff>
    </xdr:to>
    <xdr:sp macro="" textlink="">
      <xdr:nvSpPr>
        <xdr:cNvPr id="215" name="楕円 214"/>
        <xdr:cNvSpPr/>
      </xdr:nvSpPr>
      <xdr:spPr>
        <a:xfrm>
          <a:off x="4064000" y="14056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83855</xdr:rowOff>
    </xdr:from>
    <xdr:ext cx="736600" cy="259045"/>
    <xdr:sp macro="" textlink="">
      <xdr:nvSpPr>
        <xdr:cNvPr id="216" name="テキスト ボックス 215"/>
        <xdr:cNvSpPr txBox="1"/>
      </xdr:nvSpPr>
      <xdr:spPr>
        <a:xfrm>
          <a:off x="3733800" y="14142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169411</xdr:rowOff>
    </xdr:from>
    <xdr:to>
      <xdr:col>15</xdr:col>
      <xdr:colOff>133350</xdr:colOff>
      <xdr:row>82</xdr:row>
      <xdr:rowOff>99561</xdr:rowOff>
    </xdr:to>
    <xdr:sp macro="" textlink="">
      <xdr:nvSpPr>
        <xdr:cNvPr id="217" name="楕円 216"/>
        <xdr:cNvSpPr/>
      </xdr:nvSpPr>
      <xdr:spPr>
        <a:xfrm>
          <a:off x="3175000" y="14056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84338</xdr:rowOff>
    </xdr:from>
    <xdr:ext cx="762000" cy="259045"/>
    <xdr:sp macro="" textlink="">
      <xdr:nvSpPr>
        <xdr:cNvPr id="218" name="テキスト ボックス 217"/>
        <xdr:cNvSpPr txBox="1"/>
      </xdr:nvSpPr>
      <xdr:spPr>
        <a:xfrm>
          <a:off x="2844800" y="14143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149492</xdr:rowOff>
    </xdr:from>
    <xdr:to>
      <xdr:col>11</xdr:col>
      <xdr:colOff>82550</xdr:colOff>
      <xdr:row>82</xdr:row>
      <xdr:rowOff>79642</xdr:rowOff>
    </xdr:to>
    <xdr:sp macro="" textlink="">
      <xdr:nvSpPr>
        <xdr:cNvPr id="219" name="楕円 218"/>
        <xdr:cNvSpPr/>
      </xdr:nvSpPr>
      <xdr:spPr>
        <a:xfrm>
          <a:off x="2286000" y="1403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89819</xdr:rowOff>
    </xdr:from>
    <xdr:ext cx="762000" cy="259045"/>
    <xdr:sp macro="" textlink="">
      <xdr:nvSpPr>
        <xdr:cNvPr id="220" name="テキスト ボックス 219"/>
        <xdr:cNvSpPr txBox="1"/>
      </xdr:nvSpPr>
      <xdr:spPr>
        <a:xfrm>
          <a:off x="1955800" y="13805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131438</xdr:rowOff>
    </xdr:from>
    <xdr:to>
      <xdr:col>7</xdr:col>
      <xdr:colOff>31750</xdr:colOff>
      <xdr:row>82</xdr:row>
      <xdr:rowOff>61588</xdr:rowOff>
    </xdr:to>
    <xdr:sp macro="" textlink="">
      <xdr:nvSpPr>
        <xdr:cNvPr id="221" name="楕円 220"/>
        <xdr:cNvSpPr/>
      </xdr:nvSpPr>
      <xdr:spPr>
        <a:xfrm>
          <a:off x="1397000" y="1401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46365</xdr:rowOff>
    </xdr:from>
    <xdr:ext cx="762000" cy="259045"/>
    <xdr:sp macro="" textlink="">
      <xdr:nvSpPr>
        <xdr:cNvPr id="222" name="テキスト ボックス 221"/>
        <xdr:cNvSpPr txBox="1"/>
      </xdr:nvSpPr>
      <xdr:spPr>
        <a:xfrm>
          <a:off x="1066800" y="1410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ポイント減少し、類似団体平均を下回った。</a:t>
          </a:r>
        </a:p>
        <a:p>
          <a:r>
            <a:rPr kumimoji="1" lang="ja-JP" altLang="en-US" sz="1300">
              <a:latin typeface="ＭＳ Ｐゴシック" panose="020B0600070205080204" pitchFamily="50" charset="-128"/>
              <a:ea typeface="ＭＳ Ｐゴシック" panose="020B0600070205080204" pitchFamily="50" charset="-128"/>
            </a:rPr>
            <a:t>　引き続き、定員の適正化を進めること等により、給与水準を適正に維持する。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153609</xdr:rowOff>
    </xdr:from>
    <xdr:to>
      <xdr:col>81</xdr:col>
      <xdr:colOff>44450</xdr:colOff>
      <xdr:row>89</xdr:row>
      <xdr:rowOff>92832</xdr:rowOff>
    </xdr:to>
    <xdr:cxnSp macro="">
      <xdr:nvCxnSpPr>
        <xdr:cNvPr id="253" name="直線コネクタ 252"/>
        <xdr:cNvCxnSpPr/>
      </xdr:nvCxnSpPr>
      <xdr:spPr>
        <a:xfrm flipV="1">
          <a:off x="17018000" y="13869609"/>
          <a:ext cx="0" cy="14822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64909</xdr:rowOff>
    </xdr:from>
    <xdr:ext cx="762000" cy="259045"/>
    <xdr:sp macro="" textlink="">
      <xdr:nvSpPr>
        <xdr:cNvPr id="254" name="給与水準   （国との比較）最小値テキスト"/>
        <xdr:cNvSpPr txBox="1"/>
      </xdr:nvSpPr>
      <xdr:spPr>
        <a:xfrm>
          <a:off x="17106900" y="1532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92832</xdr:rowOff>
    </xdr:from>
    <xdr:to>
      <xdr:col>81</xdr:col>
      <xdr:colOff>133350</xdr:colOff>
      <xdr:row>89</xdr:row>
      <xdr:rowOff>92832</xdr:rowOff>
    </xdr:to>
    <xdr:cxnSp macro="">
      <xdr:nvCxnSpPr>
        <xdr:cNvPr id="255" name="直線コネクタ 254"/>
        <xdr:cNvCxnSpPr/>
      </xdr:nvCxnSpPr>
      <xdr:spPr>
        <a:xfrm>
          <a:off x="16929100" y="1535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68536</xdr:rowOff>
    </xdr:from>
    <xdr:ext cx="762000" cy="259045"/>
    <xdr:sp macro="" textlink="">
      <xdr:nvSpPr>
        <xdr:cNvPr id="256" name="給与水準   （国との比較）最大値テキスト"/>
        <xdr:cNvSpPr txBox="1"/>
      </xdr:nvSpPr>
      <xdr:spPr>
        <a:xfrm>
          <a:off x="17106900" y="1361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153609</xdr:rowOff>
    </xdr:from>
    <xdr:to>
      <xdr:col>81</xdr:col>
      <xdr:colOff>133350</xdr:colOff>
      <xdr:row>80</xdr:row>
      <xdr:rowOff>153609</xdr:rowOff>
    </xdr:to>
    <xdr:cxnSp macro="">
      <xdr:nvCxnSpPr>
        <xdr:cNvPr id="257" name="直線コネクタ 256"/>
        <xdr:cNvCxnSpPr/>
      </xdr:nvCxnSpPr>
      <xdr:spPr>
        <a:xfrm>
          <a:off x="16929100" y="1386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123673</xdr:rowOff>
    </xdr:from>
    <xdr:to>
      <xdr:col>81</xdr:col>
      <xdr:colOff>44450</xdr:colOff>
      <xdr:row>86</xdr:row>
      <xdr:rowOff>113091</xdr:rowOff>
    </xdr:to>
    <xdr:cxnSp macro="">
      <xdr:nvCxnSpPr>
        <xdr:cNvPr id="258" name="直線コネクタ 257"/>
        <xdr:cNvCxnSpPr/>
      </xdr:nvCxnSpPr>
      <xdr:spPr>
        <a:xfrm flipV="1">
          <a:off x="16179800" y="14696923"/>
          <a:ext cx="838200" cy="160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34368</xdr:rowOff>
    </xdr:from>
    <xdr:ext cx="762000" cy="259045"/>
    <xdr:sp macro="" textlink="">
      <xdr:nvSpPr>
        <xdr:cNvPr id="259" name="給与水準   （国との比較）平均値テキスト"/>
        <xdr:cNvSpPr txBox="1"/>
      </xdr:nvSpPr>
      <xdr:spPr>
        <a:xfrm>
          <a:off x="17106900" y="147790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62291</xdr:rowOff>
    </xdr:from>
    <xdr:to>
      <xdr:col>81</xdr:col>
      <xdr:colOff>95250</xdr:colOff>
      <xdr:row>86</xdr:row>
      <xdr:rowOff>163891</xdr:rowOff>
    </xdr:to>
    <xdr:sp macro="" textlink="">
      <xdr:nvSpPr>
        <xdr:cNvPr id="260" name="フローチャート: 判断 259"/>
        <xdr:cNvSpPr/>
      </xdr:nvSpPr>
      <xdr:spPr>
        <a:xfrm>
          <a:off x="169672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101600</xdr:rowOff>
    </xdr:from>
    <xdr:to>
      <xdr:col>77</xdr:col>
      <xdr:colOff>44450</xdr:colOff>
      <xdr:row>86</xdr:row>
      <xdr:rowOff>113091</xdr:rowOff>
    </xdr:to>
    <xdr:cxnSp macro="">
      <xdr:nvCxnSpPr>
        <xdr:cNvPr id="261" name="直線コネクタ 260"/>
        <xdr:cNvCxnSpPr/>
      </xdr:nvCxnSpPr>
      <xdr:spPr>
        <a:xfrm>
          <a:off x="15290800" y="14846300"/>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2" name="フローチャート: 判断 261"/>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63" name="テキスト ボックス 262"/>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101600</xdr:rowOff>
    </xdr:from>
    <xdr:to>
      <xdr:col>72</xdr:col>
      <xdr:colOff>203200</xdr:colOff>
      <xdr:row>86</xdr:row>
      <xdr:rowOff>170543</xdr:rowOff>
    </xdr:to>
    <xdr:cxnSp macro="">
      <xdr:nvCxnSpPr>
        <xdr:cNvPr id="264" name="直線コネクタ 263"/>
        <xdr:cNvCxnSpPr/>
      </xdr:nvCxnSpPr>
      <xdr:spPr>
        <a:xfrm flipV="1">
          <a:off x="14401800" y="1484630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27818</xdr:rowOff>
    </xdr:from>
    <xdr:to>
      <xdr:col>73</xdr:col>
      <xdr:colOff>44450</xdr:colOff>
      <xdr:row>86</xdr:row>
      <xdr:rowOff>129418</xdr:rowOff>
    </xdr:to>
    <xdr:sp macro="" textlink="">
      <xdr:nvSpPr>
        <xdr:cNvPr id="265" name="フローチャート: 判断 264"/>
        <xdr:cNvSpPr/>
      </xdr:nvSpPr>
      <xdr:spPr>
        <a:xfrm>
          <a:off x="15240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139595</xdr:rowOff>
    </xdr:from>
    <xdr:ext cx="762000" cy="259045"/>
    <xdr:sp macro="" textlink="">
      <xdr:nvSpPr>
        <xdr:cNvPr id="266" name="テキスト ボックス 265"/>
        <xdr:cNvSpPr txBox="1"/>
      </xdr:nvSpPr>
      <xdr:spPr>
        <a:xfrm>
          <a:off x="14909800" y="14541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170543</xdr:rowOff>
    </xdr:from>
    <xdr:to>
      <xdr:col>68</xdr:col>
      <xdr:colOff>152400</xdr:colOff>
      <xdr:row>87</xdr:row>
      <xdr:rowOff>68036</xdr:rowOff>
    </xdr:to>
    <xdr:cxnSp macro="">
      <xdr:nvCxnSpPr>
        <xdr:cNvPr id="267" name="直線コネクタ 266"/>
        <xdr:cNvCxnSpPr/>
      </xdr:nvCxnSpPr>
      <xdr:spPr>
        <a:xfrm flipV="1">
          <a:off x="13512800" y="14915243"/>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16329</xdr:rowOff>
    </xdr:from>
    <xdr:to>
      <xdr:col>68</xdr:col>
      <xdr:colOff>203200</xdr:colOff>
      <xdr:row>86</xdr:row>
      <xdr:rowOff>117929</xdr:rowOff>
    </xdr:to>
    <xdr:sp macro="" textlink="">
      <xdr:nvSpPr>
        <xdr:cNvPr id="268" name="フローチャート: 判断 267"/>
        <xdr:cNvSpPr/>
      </xdr:nvSpPr>
      <xdr:spPr>
        <a:xfrm>
          <a:off x="14351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128106</xdr:rowOff>
    </xdr:from>
    <xdr:ext cx="762000" cy="259045"/>
    <xdr:sp macro="" textlink="">
      <xdr:nvSpPr>
        <xdr:cNvPr id="269" name="テキスト ボックス 268"/>
        <xdr:cNvSpPr txBox="1"/>
      </xdr:nvSpPr>
      <xdr:spPr>
        <a:xfrm>
          <a:off x="14020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49893</xdr:rowOff>
    </xdr:from>
    <xdr:to>
      <xdr:col>64</xdr:col>
      <xdr:colOff>152400</xdr:colOff>
      <xdr:row>85</xdr:row>
      <xdr:rowOff>151493</xdr:rowOff>
    </xdr:to>
    <xdr:sp macro="" textlink="">
      <xdr:nvSpPr>
        <xdr:cNvPr id="270" name="フローチャート: 判断 269"/>
        <xdr:cNvSpPr/>
      </xdr:nvSpPr>
      <xdr:spPr>
        <a:xfrm>
          <a:off x="13462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161670</xdr:rowOff>
    </xdr:from>
    <xdr:ext cx="762000" cy="259045"/>
    <xdr:sp macro="" textlink="">
      <xdr:nvSpPr>
        <xdr:cNvPr id="271" name="テキスト ボックス 270"/>
        <xdr:cNvSpPr txBox="1"/>
      </xdr:nvSpPr>
      <xdr:spPr>
        <a:xfrm>
          <a:off x="13131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72873</xdr:rowOff>
    </xdr:from>
    <xdr:to>
      <xdr:col>81</xdr:col>
      <xdr:colOff>95250</xdr:colOff>
      <xdr:row>86</xdr:row>
      <xdr:rowOff>3023</xdr:rowOff>
    </xdr:to>
    <xdr:sp macro="" textlink="">
      <xdr:nvSpPr>
        <xdr:cNvPr id="277" name="楕円 276"/>
        <xdr:cNvSpPr/>
      </xdr:nvSpPr>
      <xdr:spPr>
        <a:xfrm>
          <a:off x="16967200" y="1464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89400</xdr:rowOff>
    </xdr:from>
    <xdr:ext cx="762000" cy="259045"/>
    <xdr:sp macro="" textlink="">
      <xdr:nvSpPr>
        <xdr:cNvPr id="278" name="給与水準   （国との比較）該当値テキスト"/>
        <xdr:cNvSpPr txBox="1"/>
      </xdr:nvSpPr>
      <xdr:spPr>
        <a:xfrm>
          <a:off x="17106900" y="14491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62291</xdr:rowOff>
    </xdr:from>
    <xdr:to>
      <xdr:col>77</xdr:col>
      <xdr:colOff>95250</xdr:colOff>
      <xdr:row>86</xdr:row>
      <xdr:rowOff>163891</xdr:rowOff>
    </xdr:to>
    <xdr:sp macro="" textlink="">
      <xdr:nvSpPr>
        <xdr:cNvPr id="279" name="楕円 278"/>
        <xdr:cNvSpPr/>
      </xdr:nvSpPr>
      <xdr:spPr>
        <a:xfrm>
          <a:off x="16129000" y="1480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148668</xdr:rowOff>
    </xdr:from>
    <xdr:ext cx="736600" cy="259045"/>
    <xdr:sp macro="" textlink="">
      <xdr:nvSpPr>
        <xdr:cNvPr id="280" name="テキスト ボックス 279"/>
        <xdr:cNvSpPr txBox="1"/>
      </xdr:nvSpPr>
      <xdr:spPr>
        <a:xfrm>
          <a:off x="15798800" y="148933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50800</xdr:rowOff>
    </xdr:from>
    <xdr:to>
      <xdr:col>73</xdr:col>
      <xdr:colOff>44450</xdr:colOff>
      <xdr:row>86</xdr:row>
      <xdr:rowOff>152400</xdr:rowOff>
    </xdr:to>
    <xdr:sp macro="" textlink="">
      <xdr:nvSpPr>
        <xdr:cNvPr id="281" name="楕円 280"/>
        <xdr:cNvSpPr/>
      </xdr:nvSpPr>
      <xdr:spPr>
        <a:xfrm>
          <a:off x="15240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82" name="テキスト ボックス 281"/>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119743</xdr:rowOff>
    </xdr:from>
    <xdr:to>
      <xdr:col>68</xdr:col>
      <xdr:colOff>203200</xdr:colOff>
      <xdr:row>87</xdr:row>
      <xdr:rowOff>49893</xdr:rowOff>
    </xdr:to>
    <xdr:sp macro="" textlink="">
      <xdr:nvSpPr>
        <xdr:cNvPr id="283" name="楕円 282"/>
        <xdr:cNvSpPr/>
      </xdr:nvSpPr>
      <xdr:spPr>
        <a:xfrm>
          <a:off x="14351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34670</xdr:rowOff>
    </xdr:from>
    <xdr:ext cx="762000" cy="259045"/>
    <xdr:sp macro="" textlink="">
      <xdr:nvSpPr>
        <xdr:cNvPr id="284" name="テキスト ボックス 283"/>
        <xdr:cNvSpPr txBox="1"/>
      </xdr:nvSpPr>
      <xdr:spPr>
        <a:xfrm>
          <a:off x="14020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17236</xdr:rowOff>
    </xdr:from>
    <xdr:to>
      <xdr:col>64</xdr:col>
      <xdr:colOff>152400</xdr:colOff>
      <xdr:row>87</xdr:row>
      <xdr:rowOff>118836</xdr:rowOff>
    </xdr:to>
    <xdr:sp macro="" textlink="">
      <xdr:nvSpPr>
        <xdr:cNvPr id="285" name="楕円 284"/>
        <xdr:cNvSpPr/>
      </xdr:nvSpPr>
      <xdr:spPr>
        <a:xfrm>
          <a:off x="13462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103613</xdr:rowOff>
    </xdr:from>
    <xdr:ext cx="762000" cy="259045"/>
    <xdr:sp macro="" textlink="">
      <xdr:nvSpPr>
        <xdr:cNvPr id="286" name="テキスト ボックス 285"/>
        <xdr:cNvSpPr txBox="1"/>
      </xdr:nvSpPr>
      <xdr:spPr>
        <a:xfrm>
          <a:off x="13131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定員適正化計画に沿った定員管理を実施しているものの、類似団体平均を</a:t>
          </a:r>
          <a:r>
            <a:rPr kumimoji="1" lang="en-US" altLang="ja-JP" sz="1300">
              <a:latin typeface="ＭＳ Ｐゴシック" panose="020B0600070205080204" pitchFamily="50" charset="-128"/>
              <a:ea typeface="ＭＳ Ｐゴシック" panose="020B0600070205080204" pitchFamily="50" charset="-128"/>
            </a:rPr>
            <a:t>1.78</a:t>
          </a:r>
          <a:r>
            <a:rPr kumimoji="1" lang="ja-JP" altLang="en-US" sz="1300">
              <a:latin typeface="ＭＳ Ｐゴシック" panose="020B0600070205080204" pitchFamily="50" charset="-128"/>
              <a:ea typeface="ＭＳ Ｐゴシック" panose="020B0600070205080204" pitchFamily="50" charset="-128"/>
            </a:rPr>
            <a:t>人上回っている。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現状の業務形態においては、定数の維持に留まることから、ＩＣＴの活用等業務の更なる合理化・適正化を進める中で、定数の見直しを検討することが必要である。</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55804</xdr:rowOff>
    </xdr:from>
    <xdr:to>
      <xdr:col>81</xdr:col>
      <xdr:colOff>44450</xdr:colOff>
      <xdr:row>66</xdr:row>
      <xdr:rowOff>134188</xdr:rowOff>
    </xdr:to>
    <xdr:cxnSp macro="">
      <xdr:nvCxnSpPr>
        <xdr:cNvPr id="313" name="直線コネクタ 312"/>
        <xdr:cNvCxnSpPr/>
      </xdr:nvCxnSpPr>
      <xdr:spPr>
        <a:xfrm flipV="1">
          <a:off x="17018000" y="10342804"/>
          <a:ext cx="0" cy="1107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106265</xdr:rowOff>
    </xdr:from>
    <xdr:ext cx="762000" cy="259045"/>
    <xdr:sp macro="" textlink="">
      <xdr:nvSpPr>
        <xdr:cNvPr id="314" name="定員管理の状況最小値テキスト"/>
        <xdr:cNvSpPr txBox="1"/>
      </xdr:nvSpPr>
      <xdr:spPr>
        <a:xfrm>
          <a:off x="17106900" y="11421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134188</xdr:rowOff>
    </xdr:from>
    <xdr:to>
      <xdr:col>81</xdr:col>
      <xdr:colOff>133350</xdr:colOff>
      <xdr:row>66</xdr:row>
      <xdr:rowOff>134188</xdr:rowOff>
    </xdr:to>
    <xdr:cxnSp macro="">
      <xdr:nvCxnSpPr>
        <xdr:cNvPr id="315" name="直線コネクタ 314"/>
        <xdr:cNvCxnSpPr/>
      </xdr:nvCxnSpPr>
      <xdr:spPr>
        <a:xfrm>
          <a:off x="16929100" y="11449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142181</xdr:rowOff>
    </xdr:from>
    <xdr:ext cx="762000" cy="259045"/>
    <xdr:sp macro="" textlink="">
      <xdr:nvSpPr>
        <xdr:cNvPr id="316" name="定員管理の状況最大値テキスト"/>
        <xdr:cNvSpPr txBox="1"/>
      </xdr:nvSpPr>
      <xdr:spPr>
        <a:xfrm>
          <a:off x="17106900" y="10086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55804</xdr:rowOff>
    </xdr:from>
    <xdr:to>
      <xdr:col>81</xdr:col>
      <xdr:colOff>133350</xdr:colOff>
      <xdr:row>60</xdr:row>
      <xdr:rowOff>55804</xdr:rowOff>
    </xdr:to>
    <xdr:cxnSp macro="">
      <xdr:nvCxnSpPr>
        <xdr:cNvPr id="317" name="直線コネクタ 316"/>
        <xdr:cNvCxnSpPr/>
      </xdr:nvCxnSpPr>
      <xdr:spPr>
        <a:xfrm>
          <a:off x="16929100" y="10342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14046</xdr:rowOff>
    </xdr:from>
    <xdr:to>
      <xdr:col>81</xdr:col>
      <xdr:colOff>44450</xdr:colOff>
      <xdr:row>62</xdr:row>
      <xdr:rowOff>26112</xdr:rowOff>
    </xdr:to>
    <xdr:cxnSp macro="">
      <xdr:nvCxnSpPr>
        <xdr:cNvPr id="318" name="直線コネクタ 317"/>
        <xdr:cNvCxnSpPr/>
      </xdr:nvCxnSpPr>
      <xdr:spPr>
        <a:xfrm>
          <a:off x="16179800" y="10643946"/>
          <a:ext cx="8382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77385</xdr:rowOff>
    </xdr:from>
    <xdr:ext cx="762000" cy="259045"/>
    <xdr:sp macro="" textlink="">
      <xdr:nvSpPr>
        <xdr:cNvPr id="319" name="定員管理の状況平均値テキスト"/>
        <xdr:cNvSpPr txBox="1"/>
      </xdr:nvSpPr>
      <xdr:spPr>
        <a:xfrm>
          <a:off x="17106900" y="10364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60858</xdr:rowOff>
    </xdr:from>
    <xdr:to>
      <xdr:col>81</xdr:col>
      <xdr:colOff>95250</xdr:colOff>
      <xdr:row>61</xdr:row>
      <xdr:rowOff>162458</xdr:rowOff>
    </xdr:to>
    <xdr:sp macro="" textlink="">
      <xdr:nvSpPr>
        <xdr:cNvPr id="320" name="フローチャート: 判断 319"/>
        <xdr:cNvSpPr/>
      </xdr:nvSpPr>
      <xdr:spPr>
        <a:xfrm>
          <a:off x="169672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13564</xdr:rowOff>
    </xdr:from>
    <xdr:to>
      <xdr:col>77</xdr:col>
      <xdr:colOff>44450</xdr:colOff>
      <xdr:row>62</xdr:row>
      <xdr:rowOff>14046</xdr:rowOff>
    </xdr:to>
    <xdr:cxnSp macro="">
      <xdr:nvCxnSpPr>
        <xdr:cNvPr id="321" name="直線コネクタ 320"/>
        <xdr:cNvCxnSpPr/>
      </xdr:nvCxnSpPr>
      <xdr:spPr>
        <a:xfrm>
          <a:off x="15290800" y="10643464"/>
          <a:ext cx="889000" cy="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47828</xdr:rowOff>
    </xdr:from>
    <xdr:to>
      <xdr:col>77</xdr:col>
      <xdr:colOff>95250</xdr:colOff>
      <xdr:row>61</xdr:row>
      <xdr:rowOff>149428</xdr:rowOff>
    </xdr:to>
    <xdr:sp macro="" textlink="">
      <xdr:nvSpPr>
        <xdr:cNvPr id="322" name="フローチャート: 判断 321"/>
        <xdr:cNvSpPr/>
      </xdr:nvSpPr>
      <xdr:spPr>
        <a:xfrm>
          <a:off x="16129000" y="105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159605</xdr:rowOff>
    </xdr:from>
    <xdr:ext cx="736600" cy="259045"/>
    <xdr:sp macro="" textlink="">
      <xdr:nvSpPr>
        <xdr:cNvPr id="323" name="テキスト ボックス 322"/>
        <xdr:cNvSpPr txBox="1"/>
      </xdr:nvSpPr>
      <xdr:spPr>
        <a:xfrm>
          <a:off x="15798800" y="10275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7289</xdr:rowOff>
    </xdr:from>
    <xdr:to>
      <xdr:col>72</xdr:col>
      <xdr:colOff>203200</xdr:colOff>
      <xdr:row>62</xdr:row>
      <xdr:rowOff>13564</xdr:rowOff>
    </xdr:to>
    <xdr:cxnSp macro="">
      <xdr:nvCxnSpPr>
        <xdr:cNvPr id="324" name="直線コネクタ 323"/>
        <xdr:cNvCxnSpPr/>
      </xdr:nvCxnSpPr>
      <xdr:spPr>
        <a:xfrm>
          <a:off x="14401800" y="10637189"/>
          <a:ext cx="889000" cy="6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43967</xdr:rowOff>
    </xdr:from>
    <xdr:to>
      <xdr:col>73</xdr:col>
      <xdr:colOff>44450</xdr:colOff>
      <xdr:row>61</xdr:row>
      <xdr:rowOff>145567</xdr:rowOff>
    </xdr:to>
    <xdr:sp macro="" textlink="">
      <xdr:nvSpPr>
        <xdr:cNvPr id="325" name="フローチャート: 判断 324"/>
        <xdr:cNvSpPr/>
      </xdr:nvSpPr>
      <xdr:spPr>
        <a:xfrm>
          <a:off x="152400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155744</xdr:rowOff>
    </xdr:from>
    <xdr:ext cx="762000" cy="259045"/>
    <xdr:sp macro="" textlink="">
      <xdr:nvSpPr>
        <xdr:cNvPr id="326" name="テキスト ボックス 325"/>
        <xdr:cNvSpPr txBox="1"/>
      </xdr:nvSpPr>
      <xdr:spPr>
        <a:xfrm>
          <a:off x="14909800" y="10271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158471</xdr:rowOff>
    </xdr:from>
    <xdr:to>
      <xdr:col>68</xdr:col>
      <xdr:colOff>152400</xdr:colOff>
      <xdr:row>62</xdr:row>
      <xdr:rowOff>7289</xdr:rowOff>
    </xdr:to>
    <xdr:cxnSp macro="">
      <xdr:nvCxnSpPr>
        <xdr:cNvPr id="327" name="直線コネクタ 326"/>
        <xdr:cNvCxnSpPr/>
      </xdr:nvCxnSpPr>
      <xdr:spPr>
        <a:xfrm>
          <a:off x="13512800" y="10616921"/>
          <a:ext cx="889000" cy="20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34798</xdr:rowOff>
    </xdr:from>
    <xdr:to>
      <xdr:col>68</xdr:col>
      <xdr:colOff>203200</xdr:colOff>
      <xdr:row>61</xdr:row>
      <xdr:rowOff>136398</xdr:rowOff>
    </xdr:to>
    <xdr:sp macro="" textlink="">
      <xdr:nvSpPr>
        <xdr:cNvPr id="328" name="フローチャート: 判断 327"/>
        <xdr:cNvSpPr/>
      </xdr:nvSpPr>
      <xdr:spPr>
        <a:xfrm>
          <a:off x="14351000" y="1049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146575</xdr:rowOff>
    </xdr:from>
    <xdr:ext cx="762000" cy="259045"/>
    <xdr:sp macro="" textlink="">
      <xdr:nvSpPr>
        <xdr:cNvPr id="329" name="テキスト ボックス 328"/>
        <xdr:cNvSpPr txBox="1"/>
      </xdr:nvSpPr>
      <xdr:spPr>
        <a:xfrm>
          <a:off x="14020800" y="1026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62788</xdr:rowOff>
    </xdr:from>
    <xdr:to>
      <xdr:col>64</xdr:col>
      <xdr:colOff>152400</xdr:colOff>
      <xdr:row>61</xdr:row>
      <xdr:rowOff>164388</xdr:rowOff>
    </xdr:to>
    <xdr:sp macro="" textlink="">
      <xdr:nvSpPr>
        <xdr:cNvPr id="330" name="フローチャート: 判断 329"/>
        <xdr:cNvSpPr/>
      </xdr:nvSpPr>
      <xdr:spPr>
        <a:xfrm>
          <a:off x="13462000" y="105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3115</xdr:rowOff>
    </xdr:from>
    <xdr:ext cx="762000" cy="259045"/>
    <xdr:sp macro="" textlink="">
      <xdr:nvSpPr>
        <xdr:cNvPr id="331" name="テキスト ボックス 330"/>
        <xdr:cNvSpPr txBox="1"/>
      </xdr:nvSpPr>
      <xdr:spPr>
        <a:xfrm>
          <a:off x="13131800" y="10290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146762</xdr:rowOff>
    </xdr:from>
    <xdr:to>
      <xdr:col>81</xdr:col>
      <xdr:colOff>95250</xdr:colOff>
      <xdr:row>62</xdr:row>
      <xdr:rowOff>76912</xdr:rowOff>
    </xdr:to>
    <xdr:sp macro="" textlink="">
      <xdr:nvSpPr>
        <xdr:cNvPr id="337" name="楕円 336"/>
        <xdr:cNvSpPr/>
      </xdr:nvSpPr>
      <xdr:spPr>
        <a:xfrm>
          <a:off x="16967200" y="1060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118839</xdr:rowOff>
    </xdr:from>
    <xdr:ext cx="762000" cy="259045"/>
    <xdr:sp macro="" textlink="">
      <xdr:nvSpPr>
        <xdr:cNvPr id="338" name="定員管理の状況該当値テキスト"/>
        <xdr:cNvSpPr txBox="1"/>
      </xdr:nvSpPr>
      <xdr:spPr>
        <a:xfrm>
          <a:off x="17106900" y="10577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134696</xdr:rowOff>
    </xdr:from>
    <xdr:to>
      <xdr:col>77</xdr:col>
      <xdr:colOff>95250</xdr:colOff>
      <xdr:row>62</xdr:row>
      <xdr:rowOff>64846</xdr:rowOff>
    </xdr:to>
    <xdr:sp macro="" textlink="">
      <xdr:nvSpPr>
        <xdr:cNvPr id="339" name="楕円 338"/>
        <xdr:cNvSpPr/>
      </xdr:nvSpPr>
      <xdr:spPr>
        <a:xfrm>
          <a:off x="16129000" y="10593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49623</xdr:rowOff>
    </xdr:from>
    <xdr:ext cx="736600" cy="259045"/>
    <xdr:sp macro="" textlink="">
      <xdr:nvSpPr>
        <xdr:cNvPr id="340" name="テキスト ボックス 339"/>
        <xdr:cNvSpPr txBox="1"/>
      </xdr:nvSpPr>
      <xdr:spPr>
        <a:xfrm>
          <a:off x="15798800" y="10679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134214</xdr:rowOff>
    </xdr:from>
    <xdr:to>
      <xdr:col>73</xdr:col>
      <xdr:colOff>44450</xdr:colOff>
      <xdr:row>62</xdr:row>
      <xdr:rowOff>64364</xdr:rowOff>
    </xdr:to>
    <xdr:sp macro="" textlink="">
      <xdr:nvSpPr>
        <xdr:cNvPr id="341" name="楕円 340"/>
        <xdr:cNvSpPr/>
      </xdr:nvSpPr>
      <xdr:spPr>
        <a:xfrm>
          <a:off x="15240000" y="10592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49141</xdr:rowOff>
    </xdr:from>
    <xdr:ext cx="762000" cy="259045"/>
    <xdr:sp macro="" textlink="">
      <xdr:nvSpPr>
        <xdr:cNvPr id="342" name="テキスト ボックス 341"/>
        <xdr:cNvSpPr txBox="1"/>
      </xdr:nvSpPr>
      <xdr:spPr>
        <a:xfrm>
          <a:off x="14909800" y="10679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127939</xdr:rowOff>
    </xdr:from>
    <xdr:to>
      <xdr:col>68</xdr:col>
      <xdr:colOff>203200</xdr:colOff>
      <xdr:row>62</xdr:row>
      <xdr:rowOff>58089</xdr:rowOff>
    </xdr:to>
    <xdr:sp macro="" textlink="">
      <xdr:nvSpPr>
        <xdr:cNvPr id="343" name="楕円 342"/>
        <xdr:cNvSpPr/>
      </xdr:nvSpPr>
      <xdr:spPr>
        <a:xfrm>
          <a:off x="14351000" y="1058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42866</xdr:rowOff>
    </xdr:from>
    <xdr:ext cx="762000" cy="259045"/>
    <xdr:sp macro="" textlink="">
      <xdr:nvSpPr>
        <xdr:cNvPr id="344" name="テキスト ボックス 343"/>
        <xdr:cNvSpPr txBox="1"/>
      </xdr:nvSpPr>
      <xdr:spPr>
        <a:xfrm>
          <a:off x="14020800" y="10672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107671</xdr:rowOff>
    </xdr:from>
    <xdr:to>
      <xdr:col>64</xdr:col>
      <xdr:colOff>152400</xdr:colOff>
      <xdr:row>62</xdr:row>
      <xdr:rowOff>37821</xdr:rowOff>
    </xdr:to>
    <xdr:sp macro="" textlink="">
      <xdr:nvSpPr>
        <xdr:cNvPr id="345" name="楕円 344"/>
        <xdr:cNvSpPr/>
      </xdr:nvSpPr>
      <xdr:spPr>
        <a:xfrm>
          <a:off x="13462000" y="10566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22598</xdr:rowOff>
    </xdr:from>
    <xdr:ext cx="762000" cy="259045"/>
    <xdr:sp macro="" textlink="">
      <xdr:nvSpPr>
        <xdr:cNvPr id="346" name="テキスト ボックス 345"/>
        <xdr:cNvSpPr txBox="1"/>
      </xdr:nvSpPr>
      <xdr:spPr>
        <a:xfrm>
          <a:off x="13131800" y="10652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公営企業債に対する繰出金の増（＋</a:t>
          </a:r>
          <a:r>
            <a:rPr kumimoji="1" lang="en-US" altLang="ja-JP" sz="1300">
              <a:latin typeface="ＭＳ Ｐゴシック" panose="020B0600070205080204" pitchFamily="50" charset="-128"/>
              <a:ea typeface="ＭＳ Ｐゴシック" panose="020B0600070205080204" pitchFamily="50" charset="-128"/>
            </a:rPr>
            <a:t>4,421</a:t>
          </a:r>
          <a:r>
            <a:rPr kumimoji="1" lang="ja-JP" altLang="en-US" sz="1300">
              <a:latin typeface="ＭＳ Ｐゴシック" panose="020B0600070205080204" pitchFamily="50" charset="-128"/>
              <a:ea typeface="ＭＳ Ｐゴシック" panose="020B0600070205080204" pitchFamily="50" charset="-128"/>
            </a:rPr>
            <a:t>千円）等により分子が増加たものの、普通交付税額の増（＋</a:t>
          </a:r>
          <a:r>
            <a:rPr kumimoji="1" lang="en-US" altLang="ja-JP" sz="1300">
              <a:latin typeface="ＭＳ Ｐゴシック" panose="020B0600070205080204" pitchFamily="50" charset="-128"/>
              <a:ea typeface="ＭＳ Ｐゴシック" panose="020B0600070205080204" pitchFamily="50" charset="-128"/>
            </a:rPr>
            <a:t>90,038</a:t>
          </a:r>
          <a:r>
            <a:rPr kumimoji="1" lang="ja-JP" altLang="en-US" sz="1300">
              <a:latin typeface="ＭＳ Ｐゴシック" panose="020B0600070205080204" pitchFamily="50" charset="-128"/>
              <a:ea typeface="ＭＳ Ｐゴシック" panose="020B0600070205080204" pitchFamily="50" charset="-128"/>
            </a:rPr>
            <a:t>千円）等による分母の増加幅が大きかったため、対前年度比</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ポイント改善した。</a:t>
          </a:r>
        </a:p>
        <a:p>
          <a:r>
            <a:rPr kumimoji="1" lang="ja-JP" altLang="en-US" sz="1300">
              <a:latin typeface="ＭＳ Ｐゴシック" panose="020B0600070205080204" pitchFamily="50" charset="-128"/>
              <a:ea typeface="ＭＳ Ｐゴシック" panose="020B0600070205080204" pitchFamily="50" charset="-128"/>
            </a:rPr>
            <a:t>　しかしながら、類似団体平均と比べると、依然として高い数値で推移しており、地方債残高の適切な管理と、公営企業の経営改善を進めるなど、公債費負担の適正化を進める必要がある。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164737</xdr:rowOff>
    </xdr:from>
    <xdr:to>
      <xdr:col>81</xdr:col>
      <xdr:colOff>44450</xdr:colOff>
      <xdr:row>44</xdr:row>
      <xdr:rowOff>47897</xdr:rowOff>
    </xdr:to>
    <xdr:cxnSp macro="">
      <xdr:nvCxnSpPr>
        <xdr:cNvPr id="376" name="直線コネクタ 375"/>
        <xdr:cNvCxnSpPr/>
      </xdr:nvCxnSpPr>
      <xdr:spPr>
        <a:xfrm flipV="1">
          <a:off x="17018000" y="6336937"/>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19974</xdr:rowOff>
    </xdr:from>
    <xdr:ext cx="762000" cy="259045"/>
    <xdr:sp macro="" textlink="">
      <xdr:nvSpPr>
        <xdr:cNvPr id="377" name="公債費負担の状況最小値テキスト"/>
        <xdr:cNvSpPr txBox="1"/>
      </xdr:nvSpPr>
      <xdr:spPr>
        <a:xfrm>
          <a:off x="17106900" y="7563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47897</xdr:rowOff>
    </xdr:from>
    <xdr:to>
      <xdr:col>81</xdr:col>
      <xdr:colOff>133350</xdr:colOff>
      <xdr:row>44</xdr:row>
      <xdr:rowOff>47897</xdr:rowOff>
    </xdr:to>
    <xdr:cxnSp macro="">
      <xdr:nvCxnSpPr>
        <xdr:cNvPr id="378" name="直線コネクタ 377"/>
        <xdr:cNvCxnSpPr/>
      </xdr:nvCxnSpPr>
      <xdr:spPr>
        <a:xfrm>
          <a:off x="16929100" y="7591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79664</xdr:rowOff>
    </xdr:from>
    <xdr:ext cx="762000" cy="259045"/>
    <xdr:sp macro="" textlink="">
      <xdr:nvSpPr>
        <xdr:cNvPr id="379" name="公債費負担の状況最大値テキスト"/>
        <xdr:cNvSpPr txBox="1"/>
      </xdr:nvSpPr>
      <xdr:spPr>
        <a:xfrm>
          <a:off x="17106900" y="6080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164737</xdr:rowOff>
    </xdr:from>
    <xdr:to>
      <xdr:col>81</xdr:col>
      <xdr:colOff>133350</xdr:colOff>
      <xdr:row>36</xdr:row>
      <xdr:rowOff>164737</xdr:rowOff>
    </xdr:to>
    <xdr:cxnSp macro="">
      <xdr:nvCxnSpPr>
        <xdr:cNvPr id="380" name="直線コネクタ 379"/>
        <xdr:cNvCxnSpPr/>
      </xdr:nvCxnSpPr>
      <xdr:spPr>
        <a:xfrm>
          <a:off x="16929100" y="633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142603</xdr:rowOff>
    </xdr:from>
    <xdr:to>
      <xdr:col>81</xdr:col>
      <xdr:colOff>44450</xdr:colOff>
      <xdr:row>42</xdr:row>
      <xdr:rowOff>170180</xdr:rowOff>
    </xdr:to>
    <xdr:cxnSp macro="">
      <xdr:nvCxnSpPr>
        <xdr:cNvPr id="381" name="直線コネクタ 380"/>
        <xdr:cNvCxnSpPr/>
      </xdr:nvCxnSpPr>
      <xdr:spPr>
        <a:xfrm flipV="1">
          <a:off x="16179800" y="7343503"/>
          <a:ext cx="8382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113410</xdr:rowOff>
    </xdr:from>
    <xdr:ext cx="762000" cy="259045"/>
    <xdr:sp macro="" textlink="">
      <xdr:nvSpPr>
        <xdr:cNvPr id="382" name="公債費負担の状況平均値テキスト"/>
        <xdr:cNvSpPr txBox="1"/>
      </xdr:nvSpPr>
      <xdr:spPr>
        <a:xfrm>
          <a:off x="17106900" y="6799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96883</xdr:rowOff>
    </xdr:from>
    <xdr:to>
      <xdr:col>81</xdr:col>
      <xdr:colOff>95250</xdr:colOff>
      <xdr:row>41</xdr:row>
      <xdr:rowOff>27033</xdr:rowOff>
    </xdr:to>
    <xdr:sp macro="" textlink="">
      <xdr:nvSpPr>
        <xdr:cNvPr id="383" name="フローチャート: 判断 382"/>
        <xdr:cNvSpPr/>
      </xdr:nvSpPr>
      <xdr:spPr>
        <a:xfrm>
          <a:off x="169672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170180</xdr:rowOff>
    </xdr:from>
    <xdr:to>
      <xdr:col>77</xdr:col>
      <xdr:colOff>44450</xdr:colOff>
      <xdr:row>43</xdr:row>
      <xdr:rowOff>19413</xdr:rowOff>
    </xdr:to>
    <xdr:cxnSp macro="">
      <xdr:nvCxnSpPr>
        <xdr:cNvPr id="384" name="直線コネクタ 383"/>
        <xdr:cNvCxnSpPr/>
      </xdr:nvCxnSpPr>
      <xdr:spPr>
        <a:xfrm flipV="1">
          <a:off x="15290800" y="7371080"/>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103777</xdr:rowOff>
    </xdr:from>
    <xdr:to>
      <xdr:col>77</xdr:col>
      <xdr:colOff>95250</xdr:colOff>
      <xdr:row>41</xdr:row>
      <xdr:rowOff>33927</xdr:rowOff>
    </xdr:to>
    <xdr:sp macro="" textlink="">
      <xdr:nvSpPr>
        <xdr:cNvPr id="385" name="フローチャート: 判断 384"/>
        <xdr:cNvSpPr/>
      </xdr:nvSpPr>
      <xdr:spPr>
        <a:xfrm>
          <a:off x="16129000" y="696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44104</xdr:rowOff>
    </xdr:from>
    <xdr:ext cx="736600" cy="259045"/>
    <xdr:sp macro="" textlink="">
      <xdr:nvSpPr>
        <xdr:cNvPr id="386" name="テキスト ボックス 385"/>
        <xdr:cNvSpPr txBox="1"/>
      </xdr:nvSpPr>
      <xdr:spPr>
        <a:xfrm>
          <a:off x="15798800" y="6730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19413</xdr:rowOff>
    </xdr:from>
    <xdr:to>
      <xdr:col>72</xdr:col>
      <xdr:colOff>203200</xdr:colOff>
      <xdr:row>43</xdr:row>
      <xdr:rowOff>19413</xdr:rowOff>
    </xdr:to>
    <xdr:cxnSp macro="">
      <xdr:nvCxnSpPr>
        <xdr:cNvPr id="387" name="直線コネクタ 386"/>
        <xdr:cNvCxnSpPr/>
      </xdr:nvCxnSpPr>
      <xdr:spPr>
        <a:xfrm>
          <a:off x="14401800" y="73917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103777</xdr:rowOff>
    </xdr:from>
    <xdr:to>
      <xdr:col>73</xdr:col>
      <xdr:colOff>44450</xdr:colOff>
      <xdr:row>41</xdr:row>
      <xdr:rowOff>33927</xdr:rowOff>
    </xdr:to>
    <xdr:sp macro="" textlink="">
      <xdr:nvSpPr>
        <xdr:cNvPr id="388" name="フローチャート: 判断 387"/>
        <xdr:cNvSpPr/>
      </xdr:nvSpPr>
      <xdr:spPr>
        <a:xfrm>
          <a:off x="15240000" y="696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44104</xdr:rowOff>
    </xdr:from>
    <xdr:ext cx="762000" cy="259045"/>
    <xdr:sp macro="" textlink="">
      <xdr:nvSpPr>
        <xdr:cNvPr id="389" name="テキスト ボックス 388"/>
        <xdr:cNvSpPr txBox="1"/>
      </xdr:nvSpPr>
      <xdr:spPr>
        <a:xfrm>
          <a:off x="14909800" y="6730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19413</xdr:rowOff>
    </xdr:from>
    <xdr:to>
      <xdr:col>68</xdr:col>
      <xdr:colOff>152400</xdr:colOff>
      <xdr:row>43</xdr:row>
      <xdr:rowOff>40096</xdr:rowOff>
    </xdr:to>
    <xdr:cxnSp macro="">
      <xdr:nvCxnSpPr>
        <xdr:cNvPr id="390" name="直線コネクタ 389"/>
        <xdr:cNvCxnSpPr/>
      </xdr:nvCxnSpPr>
      <xdr:spPr>
        <a:xfrm flipV="1">
          <a:off x="13512800" y="7391763"/>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28847</xdr:rowOff>
    </xdr:from>
    <xdr:to>
      <xdr:col>68</xdr:col>
      <xdr:colOff>203200</xdr:colOff>
      <xdr:row>41</xdr:row>
      <xdr:rowOff>130447</xdr:rowOff>
    </xdr:to>
    <xdr:sp macro="" textlink="">
      <xdr:nvSpPr>
        <xdr:cNvPr id="391" name="フローチャート: 判断 390"/>
        <xdr:cNvSpPr/>
      </xdr:nvSpPr>
      <xdr:spPr>
        <a:xfrm>
          <a:off x="14351000" y="705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140624</xdr:rowOff>
    </xdr:from>
    <xdr:ext cx="762000" cy="259045"/>
    <xdr:sp macro="" textlink="">
      <xdr:nvSpPr>
        <xdr:cNvPr id="392" name="テキスト ボックス 391"/>
        <xdr:cNvSpPr txBox="1"/>
      </xdr:nvSpPr>
      <xdr:spPr>
        <a:xfrm>
          <a:off x="14020800" y="6827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15059</xdr:rowOff>
    </xdr:from>
    <xdr:to>
      <xdr:col>64</xdr:col>
      <xdr:colOff>152400</xdr:colOff>
      <xdr:row>41</xdr:row>
      <xdr:rowOff>116659</xdr:rowOff>
    </xdr:to>
    <xdr:sp macro="" textlink="">
      <xdr:nvSpPr>
        <xdr:cNvPr id="393" name="フローチャート: 判断 392"/>
        <xdr:cNvSpPr/>
      </xdr:nvSpPr>
      <xdr:spPr>
        <a:xfrm>
          <a:off x="13462000" y="704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126836</xdr:rowOff>
    </xdr:from>
    <xdr:ext cx="762000" cy="259045"/>
    <xdr:sp macro="" textlink="">
      <xdr:nvSpPr>
        <xdr:cNvPr id="394" name="テキスト ボックス 393"/>
        <xdr:cNvSpPr txBox="1"/>
      </xdr:nvSpPr>
      <xdr:spPr>
        <a:xfrm>
          <a:off x="13131800" y="6813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91803</xdr:rowOff>
    </xdr:from>
    <xdr:to>
      <xdr:col>81</xdr:col>
      <xdr:colOff>95250</xdr:colOff>
      <xdr:row>43</xdr:row>
      <xdr:rowOff>21953</xdr:rowOff>
    </xdr:to>
    <xdr:sp macro="" textlink="">
      <xdr:nvSpPr>
        <xdr:cNvPr id="400" name="楕円 399"/>
        <xdr:cNvSpPr/>
      </xdr:nvSpPr>
      <xdr:spPr>
        <a:xfrm>
          <a:off x="16967200" y="729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63880</xdr:rowOff>
    </xdr:from>
    <xdr:ext cx="762000" cy="259045"/>
    <xdr:sp macro="" textlink="">
      <xdr:nvSpPr>
        <xdr:cNvPr id="401" name="公債費負担の状況該当値テキスト"/>
        <xdr:cNvSpPr txBox="1"/>
      </xdr:nvSpPr>
      <xdr:spPr>
        <a:xfrm>
          <a:off x="17106900" y="7264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119380</xdr:rowOff>
    </xdr:from>
    <xdr:to>
      <xdr:col>77</xdr:col>
      <xdr:colOff>95250</xdr:colOff>
      <xdr:row>43</xdr:row>
      <xdr:rowOff>49530</xdr:rowOff>
    </xdr:to>
    <xdr:sp macro="" textlink="">
      <xdr:nvSpPr>
        <xdr:cNvPr id="402" name="楕円 401"/>
        <xdr:cNvSpPr/>
      </xdr:nvSpPr>
      <xdr:spPr>
        <a:xfrm>
          <a:off x="16129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34307</xdr:rowOff>
    </xdr:from>
    <xdr:ext cx="736600" cy="259045"/>
    <xdr:sp macro="" textlink="">
      <xdr:nvSpPr>
        <xdr:cNvPr id="403" name="テキスト ボックス 402"/>
        <xdr:cNvSpPr txBox="1"/>
      </xdr:nvSpPr>
      <xdr:spPr>
        <a:xfrm>
          <a:off x="15798800" y="740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140063</xdr:rowOff>
    </xdr:from>
    <xdr:to>
      <xdr:col>73</xdr:col>
      <xdr:colOff>44450</xdr:colOff>
      <xdr:row>43</xdr:row>
      <xdr:rowOff>70213</xdr:rowOff>
    </xdr:to>
    <xdr:sp macro="" textlink="">
      <xdr:nvSpPr>
        <xdr:cNvPr id="404" name="楕円 403"/>
        <xdr:cNvSpPr/>
      </xdr:nvSpPr>
      <xdr:spPr>
        <a:xfrm>
          <a:off x="15240000" y="734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54990</xdr:rowOff>
    </xdr:from>
    <xdr:ext cx="762000" cy="259045"/>
    <xdr:sp macro="" textlink="">
      <xdr:nvSpPr>
        <xdr:cNvPr id="405" name="テキスト ボックス 404"/>
        <xdr:cNvSpPr txBox="1"/>
      </xdr:nvSpPr>
      <xdr:spPr>
        <a:xfrm>
          <a:off x="14909800" y="7427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140063</xdr:rowOff>
    </xdr:from>
    <xdr:to>
      <xdr:col>68</xdr:col>
      <xdr:colOff>203200</xdr:colOff>
      <xdr:row>43</xdr:row>
      <xdr:rowOff>70213</xdr:rowOff>
    </xdr:to>
    <xdr:sp macro="" textlink="">
      <xdr:nvSpPr>
        <xdr:cNvPr id="406" name="楕円 405"/>
        <xdr:cNvSpPr/>
      </xdr:nvSpPr>
      <xdr:spPr>
        <a:xfrm>
          <a:off x="14351000" y="734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54990</xdr:rowOff>
    </xdr:from>
    <xdr:ext cx="762000" cy="259045"/>
    <xdr:sp macro="" textlink="">
      <xdr:nvSpPr>
        <xdr:cNvPr id="407" name="テキスト ボックス 406"/>
        <xdr:cNvSpPr txBox="1"/>
      </xdr:nvSpPr>
      <xdr:spPr>
        <a:xfrm>
          <a:off x="14020800" y="7427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160746</xdr:rowOff>
    </xdr:from>
    <xdr:to>
      <xdr:col>64</xdr:col>
      <xdr:colOff>152400</xdr:colOff>
      <xdr:row>43</xdr:row>
      <xdr:rowOff>90896</xdr:rowOff>
    </xdr:to>
    <xdr:sp macro="" textlink="">
      <xdr:nvSpPr>
        <xdr:cNvPr id="408" name="楕円 407"/>
        <xdr:cNvSpPr/>
      </xdr:nvSpPr>
      <xdr:spPr>
        <a:xfrm>
          <a:off x="13462000" y="736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75673</xdr:rowOff>
    </xdr:from>
    <xdr:ext cx="762000" cy="259045"/>
    <xdr:sp macro="" textlink="">
      <xdr:nvSpPr>
        <xdr:cNvPr id="409" name="テキスト ボックス 408"/>
        <xdr:cNvSpPr txBox="1"/>
      </xdr:nvSpPr>
      <xdr:spPr>
        <a:xfrm>
          <a:off x="13131800" y="7448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主に地方債残高、公営企業債に対する繰出見込額の減少により、対前年度比</a:t>
          </a:r>
          <a:r>
            <a:rPr kumimoji="1" lang="en-US" altLang="ja-JP" sz="1300">
              <a:latin typeface="ＭＳ Ｐゴシック" panose="020B0600070205080204" pitchFamily="50" charset="-128"/>
              <a:ea typeface="ＭＳ Ｐゴシック" panose="020B0600070205080204" pitchFamily="50" charset="-128"/>
            </a:rPr>
            <a:t>6.3</a:t>
          </a:r>
          <a:r>
            <a:rPr kumimoji="1" lang="ja-JP" altLang="en-US" sz="1300">
              <a:latin typeface="ＭＳ Ｐゴシック" panose="020B0600070205080204" pitchFamily="50" charset="-128"/>
              <a:ea typeface="ＭＳ Ｐゴシック" panose="020B0600070205080204" pitchFamily="50" charset="-128"/>
            </a:rPr>
            <a:t>ポイントの減となった。</a:t>
          </a:r>
        </a:p>
        <a:p>
          <a:r>
            <a:rPr kumimoji="1" lang="ja-JP" altLang="en-US" sz="1300">
              <a:latin typeface="ＭＳ Ｐゴシック" panose="020B0600070205080204" pitchFamily="50" charset="-128"/>
              <a:ea typeface="ＭＳ Ｐゴシック" panose="020B0600070205080204" pitchFamily="50" charset="-128"/>
            </a:rPr>
            <a:t>　しかしながら、類似団体平均値は</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年連続で「将来負担なし」となっており、類似団体に比べて公債費や公営企業に対する負担が大きいこと考えられる。</a:t>
          </a:r>
        </a:p>
        <a:p>
          <a:r>
            <a:rPr kumimoji="1" lang="ja-JP" altLang="en-US" sz="1300">
              <a:latin typeface="ＭＳ Ｐゴシック" panose="020B0600070205080204" pitchFamily="50" charset="-128"/>
              <a:ea typeface="ＭＳ Ｐゴシック" panose="020B0600070205080204" pitchFamily="50" charset="-128"/>
            </a:rPr>
            <a:t>　大規模な建設投資が続いており、今後、地方債残高の増加が見込まれることから、公債費負担の適正化と公営企業の経営改善に努める必要がある。</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108627</xdr:rowOff>
    </xdr:to>
    <xdr:cxnSp macro="">
      <xdr:nvCxnSpPr>
        <xdr:cNvPr id="438" name="直線コネクタ 437"/>
        <xdr:cNvCxnSpPr/>
      </xdr:nvCxnSpPr>
      <xdr:spPr>
        <a:xfrm flipV="1">
          <a:off x="17018000" y="2370667"/>
          <a:ext cx="0" cy="1338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80704</xdr:rowOff>
    </xdr:from>
    <xdr:ext cx="762000" cy="259045"/>
    <xdr:sp macro="" textlink="">
      <xdr:nvSpPr>
        <xdr:cNvPr id="439" name="将来負担の状況最小値テキスト"/>
        <xdr:cNvSpPr txBox="1"/>
      </xdr:nvSpPr>
      <xdr:spPr>
        <a:xfrm>
          <a:off x="17106900" y="3681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108627</xdr:rowOff>
    </xdr:from>
    <xdr:to>
      <xdr:col>81</xdr:col>
      <xdr:colOff>133350</xdr:colOff>
      <xdr:row>21</xdr:row>
      <xdr:rowOff>108627</xdr:rowOff>
    </xdr:to>
    <xdr:cxnSp macro="">
      <xdr:nvCxnSpPr>
        <xdr:cNvPr id="440" name="直線コネクタ 439"/>
        <xdr:cNvCxnSpPr/>
      </xdr:nvCxnSpPr>
      <xdr:spPr>
        <a:xfrm>
          <a:off x="16929100" y="3709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131106</xdr:rowOff>
    </xdr:from>
    <xdr:to>
      <xdr:col>81</xdr:col>
      <xdr:colOff>44450</xdr:colOff>
      <xdr:row>16</xdr:row>
      <xdr:rowOff>11134</xdr:rowOff>
    </xdr:to>
    <xdr:cxnSp macro="">
      <xdr:nvCxnSpPr>
        <xdr:cNvPr id="443" name="直線コネクタ 442"/>
        <xdr:cNvCxnSpPr/>
      </xdr:nvCxnSpPr>
      <xdr:spPr>
        <a:xfrm flipV="1">
          <a:off x="16179800" y="2702856"/>
          <a:ext cx="838200" cy="51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4"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5" name="フローチャート: 判断 444"/>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11134</xdr:rowOff>
    </xdr:from>
    <xdr:to>
      <xdr:col>77</xdr:col>
      <xdr:colOff>44450</xdr:colOff>
      <xdr:row>16</xdr:row>
      <xdr:rowOff>45720</xdr:rowOff>
    </xdr:to>
    <xdr:cxnSp macro="">
      <xdr:nvCxnSpPr>
        <xdr:cNvPr id="446" name="直線コネクタ 445"/>
        <xdr:cNvCxnSpPr/>
      </xdr:nvCxnSpPr>
      <xdr:spPr>
        <a:xfrm flipV="1">
          <a:off x="15290800" y="2754334"/>
          <a:ext cx="889000" cy="34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7" name="フローチャート: 判断 446"/>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8" name="テキスト ボックス 447"/>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45720</xdr:rowOff>
    </xdr:from>
    <xdr:to>
      <xdr:col>72</xdr:col>
      <xdr:colOff>203200</xdr:colOff>
      <xdr:row>16</xdr:row>
      <xdr:rowOff>50546</xdr:rowOff>
    </xdr:to>
    <xdr:cxnSp macro="">
      <xdr:nvCxnSpPr>
        <xdr:cNvPr id="449" name="直線コネクタ 448"/>
        <xdr:cNvCxnSpPr/>
      </xdr:nvCxnSpPr>
      <xdr:spPr>
        <a:xfrm flipV="1">
          <a:off x="14401800" y="278892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50" name="フローチャート: 判断 449"/>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51" name="テキスト ボックス 450"/>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50546</xdr:rowOff>
    </xdr:from>
    <xdr:to>
      <xdr:col>68</xdr:col>
      <xdr:colOff>152400</xdr:colOff>
      <xdr:row>16</xdr:row>
      <xdr:rowOff>88350</xdr:rowOff>
    </xdr:to>
    <xdr:cxnSp macro="">
      <xdr:nvCxnSpPr>
        <xdr:cNvPr id="452" name="直線コネクタ 451"/>
        <xdr:cNvCxnSpPr/>
      </xdr:nvCxnSpPr>
      <xdr:spPr>
        <a:xfrm flipV="1">
          <a:off x="13512800" y="2793746"/>
          <a:ext cx="889000" cy="37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82042</xdr:rowOff>
    </xdr:from>
    <xdr:to>
      <xdr:col>68</xdr:col>
      <xdr:colOff>203200</xdr:colOff>
      <xdr:row>15</xdr:row>
      <xdr:rowOff>12192</xdr:rowOff>
    </xdr:to>
    <xdr:sp macro="" textlink="">
      <xdr:nvSpPr>
        <xdr:cNvPr id="453" name="フローチャート: 判断 452"/>
        <xdr:cNvSpPr/>
      </xdr:nvSpPr>
      <xdr:spPr>
        <a:xfrm>
          <a:off x="14351000" y="248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22369</xdr:rowOff>
    </xdr:from>
    <xdr:ext cx="762000" cy="259045"/>
    <xdr:sp macro="" textlink="">
      <xdr:nvSpPr>
        <xdr:cNvPr id="454" name="テキスト ボックス 453"/>
        <xdr:cNvSpPr txBox="1"/>
      </xdr:nvSpPr>
      <xdr:spPr>
        <a:xfrm>
          <a:off x="14020800" y="2251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1609</xdr:rowOff>
    </xdr:from>
    <xdr:to>
      <xdr:col>64</xdr:col>
      <xdr:colOff>152400</xdr:colOff>
      <xdr:row>14</xdr:row>
      <xdr:rowOff>103209</xdr:rowOff>
    </xdr:to>
    <xdr:sp macro="" textlink="">
      <xdr:nvSpPr>
        <xdr:cNvPr id="455" name="フローチャート: 判断 454"/>
        <xdr:cNvSpPr/>
      </xdr:nvSpPr>
      <xdr:spPr>
        <a:xfrm>
          <a:off x="13462000" y="240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113386</xdr:rowOff>
    </xdr:from>
    <xdr:ext cx="762000" cy="259045"/>
    <xdr:sp macro="" textlink="">
      <xdr:nvSpPr>
        <xdr:cNvPr id="456" name="テキスト ボックス 455"/>
        <xdr:cNvSpPr txBox="1"/>
      </xdr:nvSpPr>
      <xdr:spPr>
        <a:xfrm>
          <a:off x="13131800" y="217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80306</xdr:rowOff>
    </xdr:from>
    <xdr:to>
      <xdr:col>81</xdr:col>
      <xdr:colOff>95250</xdr:colOff>
      <xdr:row>16</xdr:row>
      <xdr:rowOff>10456</xdr:rowOff>
    </xdr:to>
    <xdr:sp macro="" textlink="">
      <xdr:nvSpPr>
        <xdr:cNvPr id="462" name="楕円 461"/>
        <xdr:cNvSpPr/>
      </xdr:nvSpPr>
      <xdr:spPr>
        <a:xfrm>
          <a:off x="16967200" y="265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52383</xdr:rowOff>
    </xdr:from>
    <xdr:ext cx="762000" cy="259045"/>
    <xdr:sp macro="" textlink="">
      <xdr:nvSpPr>
        <xdr:cNvPr id="463" name="将来負担の状況該当値テキスト"/>
        <xdr:cNvSpPr txBox="1"/>
      </xdr:nvSpPr>
      <xdr:spPr>
        <a:xfrm>
          <a:off x="17106900" y="2624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131784</xdr:rowOff>
    </xdr:from>
    <xdr:to>
      <xdr:col>77</xdr:col>
      <xdr:colOff>95250</xdr:colOff>
      <xdr:row>16</xdr:row>
      <xdr:rowOff>61934</xdr:rowOff>
    </xdr:to>
    <xdr:sp macro="" textlink="">
      <xdr:nvSpPr>
        <xdr:cNvPr id="464" name="楕円 463"/>
        <xdr:cNvSpPr/>
      </xdr:nvSpPr>
      <xdr:spPr>
        <a:xfrm>
          <a:off x="16129000" y="2703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46711</xdr:rowOff>
    </xdr:from>
    <xdr:ext cx="736600" cy="259045"/>
    <xdr:sp macro="" textlink="">
      <xdr:nvSpPr>
        <xdr:cNvPr id="465" name="テキスト ボックス 464"/>
        <xdr:cNvSpPr txBox="1"/>
      </xdr:nvSpPr>
      <xdr:spPr>
        <a:xfrm>
          <a:off x="15798800" y="27899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166370</xdr:rowOff>
    </xdr:from>
    <xdr:to>
      <xdr:col>73</xdr:col>
      <xdr:colOff>44450</xdr:colOff>
      <xdr:row>16</xdr:row>
      <xdr:rowOff>96520</xdr:rowOff>
    </xdr:to>
    <xdr:sp macro="" textlink="">
      <xdr:nvSpPr>
        <xdr:cNvPr id="466" name="楕円 465"/>
        <xdr:cNvSpPr/>
      </xdr:nvSpPr>
      <xdr:spPr>
        <a:xfrm>
          <a:off x="15240000" y="273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81297</xdr:rowOff>
    </xdr:from>
    <xdr:ext cx="762000" cy="259045"/>
    <xdr:sp macro="" textlink="">
      <xdr:nvSpPr>
        <xdr:cNvPr id="467" name="テキスト ボックス 466"/>
        <xdr:cNvSpPr txBox="1"/>
      </xdr:nvSpPr>
      <xdr:spPr>
        <a:xfrm>
          <a:off x="14909800" y="282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171196</xdr:rowOff>
    </xdr:from>
    <xdr:to>
      <xdr:col>68</xdr:col>
      <xdr:colOff>203200</xdr:colOff>
      <xdr:row>16</xdr:row>
      <xdr:rowOff>101346</xdr:rowOff>
    </xdr:to>
    <xdr:sp macro="" textlink="">
      <xdr:nvSpPr>
        <xdr:cNvPr id="468" name="楕円 467"/>
        <xdr:cNvSpPr/>
      </xdr:nvSpPr>
      <xdr:spPr>
        <a:xfrm>
          <a:off x="14351000" y="274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86123</xdr:rowOff>
    </xdr:from>
    <xdr:ext cx="762000" cy="259045"/>
    <xdr:sp macro="" textlink="">
      <xdr:nvSpPr>
        <xdr:cNvPr id="469" name="テキスト ボックス 468"/>
        <xdr:cNvSpPr txBox="1"/>
      </xdr:nvSpPr>
      <xdr:spPr>
        <a:xfrm>
          <a:off x="14020800" y="2829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37550</xdr:rowOff>
    </xdr:from>
    <xdr:to>
      <xdr:col>64</xdr:col>
      <xdr:colOff>152400</xdr:colOff>
      <xdr:row>16</xdr:row>
      <xdr:rowOff>139150</xdr:rowOff>
    </xdr:to>
    <xdr:sp macro="" textlink="">
      <xdr:nvSpPr>
        <xdr:cNvPr id="470" name="楕円 469"/>
        <xdr:cNvSpPr/>
      </xdr:nvSpPr>
      <xdr:spPr>
        <a:xfrm>
          <a:off x="13462000" y="278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123927</xdr:rowOff>
    </xdr:from>
    <xdr:ext cx="762000" cy="259045"/>
    <xdr:sp macro="" textlink="">
      <xdr:nvSpPr>
        <xdr:cNvPr id="471" name="テキスト ボックス 470"/>
        <xdr:cNvSpPr txBox="1"/>
      </xdr:nvSpPr>
      <xdr:spPr>
        <a:xfrm>
          <a:off x="13131800" y="286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鳥取県岩美町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11,638
11,518
122.32
7,131,543
6,985,864
92,046
4,216,530
7,179,575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12.7
41.3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普通交付税の増等により分母となる経常一般財源が増加したことにより、対前年度比</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引き続き、適切な定員管理等により、人件費の適正化に努める必要がある。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163576</xdr:rowOff>
    </xdr:from>
    <xdr:to>
      <xdr:col>24</xdr:col>
      <xdr:colOff>25400</xdr:colOff>
      <xdr:row>41</xdr:row>
      <xdr:rowOff>133858</xdr:rowOff>
    </xdr:to>
    <xdr:cxnSp macro="">
      <xdr:nvCxnSpPr>
        <xdr:cNvPr id="59" name="直線コネクタ 58"/>
        <xdr:cNvCxnSpPr/>
      </xdr:nvCxnSpPr>
      <xdr:spPr>
        <a:xfrm flipV="1">
          <a:off x="4826000" y="5992876"/>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105935</xdr:rowOff>
    </xdr:from>
    <xdr:ext cx="762000" cy="259045"/>
    <xdr:sp macro="" textlink="">
      <xdr:nvSpPr>
        <xdr:cNvPr id="60" name="人件費最小値テキスト"/>
        <xdr:cNvSpPr txBox="1"/>
      </xdr:nvSpPr>
      <xdr:spPr>
        <a:xfrm>
          <a:off x="4914900" y="713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133858</xdr:rowOff>
    </xdr:from>
    <xdr:to>
      <xdr:col>24</xdr:col>
      <xdr:colOff>114300</xdr:colOff>
      <xdr:row>41</xdr:row>
      <xdr:rowOff>133858</xdr:rowOff>
    </xdr:to>
    <xdr:cxnSp macro="">
      <xdr:nvCxnSpPr>
        <xdr:cNvPr id="61" name="直線コネクタ 60"/>
        <xdr:cNvCxnSpPr/>
      </xdr:nvCxnSpPr>
      <xdr:spPr>
        <a:xfrm>
          <a:off x="4737100" y="716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78503</xdr:rowOff>
    </xdr:from>
    <xdr:ext cx="762000" cy="259045"/>
    <xdr:sp macro="" textlink="">
      <xdr:nvSpPr>
        <xdr:cNvPr id="62" name="人件費最大値テキスト"/>
        <xdr:cNvSpPr txBox="1"/>
      </xdr:nvSpPr>
      <xdr:spPr>
        <a:xfrm>
          <a:off x="4914900" y="5736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163576</xdr:rowOff>
    </xdr:from>
    <xdr:to>
      <xdr:col>24</xdr:col>
      <xdr:colOff>114300</xdr:colOff>
      <xdr:row>34</xdr:row>
      <xdr:rowOff>163576</xdr:rowOff>
    </xdr:to>
    <xdr:cxnSp macro="">
      <xdr:nvCxnSpPr>
        <xdr:cNvPr id="63" name="直線コネクタ 62"/>
        <xdr:cNvCxnSpPr/>
      </xdr:nvCxnSpPr>
      <xdr:spPr>
        <a:xfrm>
          <a:off x="4737100" y="599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46990</xdr:rowOff>
    </xdr:from>
    <xdr:to>
      <xdr:col>24</xdr:col>
      <xdr:colOff>25400</xdr:colOff>
      <xdr:row>37</xdr:row>
      <xdr:rowOff>69850</xdr:rowOff>
    </xdr:to>
    <xdr:cxnSp macro="">
      <xdr:nvCxnSpPr>
        <xdr:cNvPr id="64" name="直線コネクタ 63"/>
        <xdr:cNvCxnSpPr/>
      </xdr:nvCxnSpPr>
      <xdr:spPr>
        <a:xfrm flipV="1">
          <a:off x="3987800" y="63906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165879</xdr:rowOff>
    </xdr:from>
    <xdr:ext cx="762000" cy="259045"/>
    <xdr:sp macro="" textlink="">
      <xdr:nvSpPr>
        <xdr:cNvPr id="65" name="人件費平均値テキスト"/>
        <xdr:cNvSpPr txBox="1"/>
      </xdr:nvSpPr>
      <xdr:spPr>
        <a:xfrm>
          <a:off x="4914900" y="6166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149352</xdr:rowOff>
    </xdr:from>
    <xdr:to>
      <xdr:col>24</xdr:col>
      <xdr:colOff>76200</xdr:colOff>
      <xdr:row>37</xdr:row>
      <xdr:rowOff>79502</xdr:rowOff>
    </xdr:to>
    <xdr:sp macro="" textlink="">
      <xdr:nvSpPr>
        <xdr:cNvPr id="66" name="フローチャート: 判断 65"/>
        <xdr:cNvSpPr/>
      </xdr:nvSpPr>
      <xdr:spPr>
        <a:xfrm>
          <a:off x="47752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69850</xdr:rowOff>
    </xdr:from>
    <xdr:to>
      <xdr:col>19</xdr:col>
      <xdr:colOff>187325</xdr:colOff>
      <xdr:row>37</xdr:row>
      <xdr:rowOff>97282</xdr:rowOff>
    </xdr:to>
    <xdr:cxnSp macro="">
      <xdr:nvCxnSpPr>
        <xdr:cNvPr id="67" name="直線コネクタ 66"/>
        <xdr:cNvCxnSpPr/>
      </xdr:nvCxnSpPr>
      <xdr:spPr>
        <a:xfrm flipV="1">
          <a:off x="3098800" y="641350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135636</xdr:rowOff>
    </xdr:from>
    <xdr:to>
      <xdr:col>20</xdr:col>
      <xdr:colOff>38100</xdr:colOff>
      <xdr:row>37</xdr:row>
      <xdr:rowOff>65786</xdr:rowOff>
    </xdr:to>
    <xdr:sp macro="" textlink="">
      <xdr:nvSpPr>
        <xdr:cNvPr id="68" name="フローチャート: 判断 67"/>
        <xdr:cNvSpPr/>
      </xdr:nvSpPr>
      <xdr:spPr>
        <a:xfrm>
          <a:off x="3937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75963</xdr:rowOff>
    </xdr:from>
    <xdr:ext cx="736600" cy="259045"/>
    <xdr:sp macro="" textlink="">
      <xdr:nvSpPr>
        <xdr:cNvPr id="69" name="テキスト ボックス 68"/>
        <xdr:cNvSpPr txBox="1"/>
      </xdr:nvSpPr>
      <xdr:spPr>
        <a:xfrm>
          <a:off x="3606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51562</xdr:rowOff>
    </xdr:from>
    <xdr:to>
      <xdr:col>15</xdr:col>
      <xdr:colOff>98425</xdr:colOff>
      <xdr:row>37</xdr:row>
      <xdr:rowOff>97282</xdr:rowOff>
    </xdr:to>
    <xdr:cxnSp macro="">
      <xdr:nvCxnSpPr>
        <xdr:cNvPr id="70" name="直線コネクタ 69"/>
        <xdr:cNvCxnSpPr/>
      </xdr:nvCxnSpPr>
      <xdr:spPr>
        <a:xfrm>
          <a:off x="2209800" y="639521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131064</xdr:rowOff>
    </xdr:from>
    <xdr:to>
      <xdr:col>15</xdr:col>
      <xdr:colOff>149225</xdr:colOff>
      <xdr:row>37</xdr:row>
      <xdr:rowOff>61214</xdr:rowOff>
    </xdr:to>
    <xdr:sp macro="" textlink="">
      <xdr:nvSpPr>
        <xdr:cNvPr id="71" name="フローチャート: 判断 70"/>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71391</xdr:rowOff>
    </xdr:from>
    <xdr:ext cx="762000" cy="259045"/>
    <xdr:sp macro="" textlink="">
      <xdr:nvSpPr>
        <xdr:cNvPr id="72" name="テキスト ボックス 71"/>
        <xdr:cNvSpPr txBox="1"/>
      </xdr:nvSpPr>
      <xdr:spPr>
        <a:xfrm>
          <a:off x="2717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51562</xdr:rowOff>
    </xdr:from>
    <xdr:to>
      <xdr:col>11</xdr:col>
      <xdr:colOff>9525</xdr:colOff>
      <xdr:row>37</xdr:row>
      <xdr:rowOff>78994</xdr:rowOff>
    </xdr:to>
    <xdr:cxnSp macro="">
      <xdr:nvCxnSpPr>
        <xdr:cNvPr id="73" name="直線コネクタ 72"/>
        <xdr:cNvCxnSpPr/>
      </xdr:nvCxnSpPr>
      <xdr:spPr>
        <a:xfrm flipV="1">
          <a:off x="1320800" y="639521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53340</xdr:rowOff>
    </xdr:from>
    <xdr:to>
      <xdr:col>11</xdr:col>
      <xdr:colOff>60325</xdr:colOff>
      <xdr:row>36</xdr:row>
      <xdr:rowOff>154940</xdr:rowOff>
    </xdr:to>
    <xdr:sp macro="" textlink="">
      <xdr:nvSpPr>
        <xdr:cNvPr id="74" name="フローチャート: 判断 73"/>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165117</xdr:rowOff>
    </xdr:from>
    <xdr:ext cx="762000" cy="259045"/>
    <xdr:sp macro="" textlink="">
      <xdr:nvSpPr>
        <xdr:cNvPr id="75" name="テキスト ボックス 74"/>
        <xdr:cNvSpPr txBox="1"/>
      </xdr:nvSpPr>
      <xdr:spPr>
        <a:xfrm>
          <a:off x="1828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76" name="フローチャート: 判断 75"/>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85107</xdr:rowOff>
    </xdr:from>
    <xdr:ext cx="762000" cy="259045"/>
    <xdr:sp macro="" textlink="">
      <xdr:nvSpPr>
        <xdr:cNvPr id="77" name="テキスト ボックス 76"/>
        <xdr:cNvSpPr txBox="1"/>
      </xdr:nvSpPr>
      <xdr:spPr>
        <a:xfrm>
          <a:off x="939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167640</xdr:rowOff>
    </xdr:from>
    <xdr:to>
      <xdr:col>24</xdr:col>
      <xdr:colOff>76200</xdr:colOff>
      <xdr:row>37</xdr:row>
      <xdr:rowOff>97790</xdr:rowOff>
    </xdr:to>
    <xdr:sp macro="" textlink="">
      <xdr:nvSpPr>
        <xdr:cNvPr id="83" name="楕円 82"/>
        <xdr:cNvSpPr/>
      </xdr:nvSpPr>
      <xdr:spPr>
        <a:xfrm>
          <a:off x="47752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139717</xdr:rowOff>
    </xdr:from>
    <xdr:ext cx="762000" cy="259045"/>
    <xdr:sp macro="" textlink="">
      <xdr:nvSpPr>
        <xdr:cNvPr id="84" name="人件費該当値テキスト"/>
        <xdr:cNvSpPr txBox="1"/>
      </xdr:nvSpPr>
      <xdr:spPr>
        <a:xfrm>
          <a:off x="49149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19050</xdr:rowOff>
    </xdr:from>
    <xdr:to>
      <xdr:col>20</xdr:col>
      <xdr:colOff>38100</xdr:colOff>
      <xdr:row>37</xdr:row>
      <xdr:rowOff>120650</xdr:rowOff>
    </xdr:to>
    <xdr:sp macro="" textlink="">
      <xdr:nvSpPr>
        <xdr:cNvPr id="85" name="楕円 84"/>
        <xdr:cNvSpPr/>
      </xdr:nvSpPr>
      <xdr:spPr>
        <a:xfrm>
          <a:off x="3937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105427</xdr:rowOff>
    </xdr:from>
    <xdr:ext cx="736600" cy="259045"/>
    <xdr:sp macro="" textlink="">
      <xdr:nvSpPr>
        <xdr:cNvPr id="86" name="テキスト ボックス 85"/>
        <xdr:cNvSpPr txBox="1"/>
      </xdr:nvSpPr>
      <xdr:spPr>
        <a:xfrm>
          <a:off x="3606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46482</xdr:rowOff>
    </xdr:from>
    <xdr:to>
      <xdr:col>15</xdr:col>
      <xdr:colOff>149225</xdr:colOff>
      <xdr:row>37</xdr:row>
      <xdr:rowOff>148082</xdr:rowOff>
    </xdr:to>
    <xdr:sp macro="" textlink="">
      <xdr:nvSpPr>
        <xdr:cNvPr id="87" name="楕円 86"/>
        <xdr:cNvSpPr/>
      </xdr:nvSpPr>
      <xdr:spPr>
        <a:xfrm>
          <a:off x="3048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132859</xdr:rowOff>
    </xdr:from>
    <xdr:ext cx="762000" cy="259045"/>
    <xdr:sp macro="" textlink="">
      <xdr:nvSpPr>
        <xdr:cNvPr id="88" name="テキスト ボックス 87"/>
        <xdr:cNvSpPr txBox="1"/>
      </xdr:nvSpPr>
      <xdr:spPr>
        <a:xfrm>
          <a:off x="2717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762</xdr:rowOff>
    </xdr:from>
    <xdr:to>
      <xdr:col>11</xdr:col>
      <xdr:colOff>60325</xdr:colOff>
      <xdr:row>37</xdr:row>
      <xdr:rowOff>102362</xdr:rowOff>
    </xdr:to>
    <xdr:sp macro="" textlink="">
      <xdr:nvSpPr>
        <xdr:cNvPr id="89" name="楕円 88"/>
        <xdr:cNvSpPr/>
      </xdr:nvSpPr>
      <xdr:spPr>
        <a:xfrm>
          <a:off x="2159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87139</xdr:rowOff>
    </xdr:from>
    <xdr:ext cx="762000" cy="259045"/>
    <xdr:sp macro="" textlink="">
      <xdr:nvSpPr>
        <xdr:cNvPr id="90" name="テキスト ボックス 89"/>
        <xdr:cNvSpPr txBox="1"/>
      </xdr:nvSpPr>
      <xdr:spPr>
        <a:xfrm>
          <a:off x="1828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28194</xdr:rowOff>
    </xdr:from>
    <xdr:to>
      <xdr:col>6</xdr:col>
      <xdr:colOff>171450</xdr:colOff>
      <xdr:row>37</xdr:row>
      <xdr:rowOff>129794</xdr:rowOff>
    </xdr:to>
    <xdr:sp macro="" textlink="">
      <xdr:nvSpPr>
        <xdr:cNvPr id="91" name="楕円 90"/>
        <xdr:cNvSpPr/>
      </xdr:nvSpPr>
      <xdr:spPr>
        <a:xfrm>
          <a:off x="1270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114571</xdr:rowOff>
    </xdr:from>
    <xdr:ext cx="762000" cy="259045"/>
    <xdr:sp macro="" textlink="">
      <xdr:nvSpPr>
        <xdr:cNvPr id="92" name="テキスト ボックス 91"/>
        <xdr:cNvSpPr txBox="1"/>
      </xdr:nvSpPr>
      <xdr:spPr>
        <a:xfrm>
          <a:off x="939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経常経費の抑制により前年度比</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ポイント減少し、概ね良好な水準を維持している。</a:t>
          </a:r>
        </a:p>
        <a:p>
          <a:r>
            <a:rPr kumimoji="1" lang="ja-JP" altLang="en-US" sz="1300">
              <a:latin typeface="ＭＳ Ｐゴシック" panose="020B0600070205080204" pitchFamily="50" charset="-128"/>
              <a:ea typeface="ＭＳ Ｐゴシック" panose="020B0600070205080204" pitchFamily="50" charset="-128"/>
            </a:rPr>
            <a:t>　引き続き、業務の合理化、徹底した経費削減に努める必要がある。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21</xdr:row>
      <xdr:rowOff>39370</xdr:rowOff>
    </xdr:to>
    <xdr:cxnSp macro="">
      <xdr:nvCxnSpPr>
        <xdr:cNvPr id="120" name="直線コネクタ 119"/>
        <xdr:cNvCxnSpPr/>
      </xdr:nvCxnSpPr>
      <xdr:spPr>
        <a:xfrm flipV="1">
          <a:off x="16510000" y="24511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11447</xdr:rowOff>
    </xdr:from>
    <xdr:ext cx="762000" cy="259045"/>
    <xdr:sp macro="" textlink="">
      <xdr:nvSpPr>
        <xdr:cNvPr id="121" name="物件費最小値テキスト"/>
        <xdr:cNvSpPr txBox="1"/>
      </xdr:nvSpPr>
      <xdr:spPr>
        <a:xfrm>
          <a:off x="16598900" y="361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39370</xdr:rowOff>
    </xdr:from>
    <xdr:to>
      <xdr:col>82</xdr:col>
      <xdr:colOff>196850</xdr:colOff>
      <xdr:row>21</xdr:row>
      <xdr:rowOff>39370</xdr:rowOff>
    </xdr:to>
    <xdr:cxnSp macro="">
      <xdr:nvCxnSpPr>
        <xdr:cNvPr id="122" name="直線コネクタ 121"/>
        <xdr:cNvCxnSpPr/>
      </xdr:nvCxnSpPr>
      <xdr:spPr>
        <a:xfrm>
          <a:off x="16421100" y="363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3" name="物件費最大値テキスト"/>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4" name="直線コネクタ 123"/>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134620</xdr:rowOff>
    </xdr:from>
    <xdr:to>
      <xdr:col>82</xdr:col>
      <xdr:colOff>107950</xdr:colOff>
      <xdr:row>14</xdr:row>
      <xdr:rowOff>157480</xdr:rowOff>
    </xdr:to>
    <xdr:cxnSp macro="">
      <xdr:nvCxnSpPr>
        <xdr:cNvPr id="125" name="直線コネクタ 124"/>
        <xdr:cNvCxnSpPr/>
      </xdr:nvCxnSpPr>
      <xdr:spPr>
        <a:xfrm flipV="1">
          <a:off x="15671800" y="25349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139717</xdr:rowOff>
    </xdr:from>
    <xdr:ext cx="762000" cy="259045"/>
    <xdr:sp macro="" textlink="">
      <xdr:nvSpPr>
        <xdr:cNvPr id="126" name="物件費平均値テキスト"/>
        <xdr:cNvSpPr txBox="1"/>
      </xdr:nvSpPr>
      <xdr:spPr>
        <a:xfrm>
          <a:off x="16598900" y="2882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167640</xdr:rowOff>
    </xdr:from>
    <xdr:to>
      <xdr:col>82</xdr:col>
      <xdr:colOff>158750</xdr:colOff>
      <xdr:row>17</xdr:row>
      <xdr:rowOff>97790</xdr:rowOff>
    </xdr:to>
    <xdr:sp macro="" textlink="">
      <xdr:nvSpPr>
        <xdr:cNvPr id="127" name="フローチャート: 判断 126"/>
        <xdr:cNvSpPr/>
      </xdr:nvSpPr>
      <xdr:spPr>
        <a:xfrm>
          <a:off x="164592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157480</xdr:rowOff>
    </xdr:from>
    <xdr:to>
      <xdr:col>78</xdr:col>
      <xdr:colOff>69850</xdr:colOff>
      <xdr:row>15</xdr:row>
      <xdr:rowOff>8890</xdr:rowOff>
    </xdr:to>
    <xdr:cxnSp macro="">
      <xdr:nvCxnSpPr>
        <xdr:cNvPr id="128" name="直線コネクタ 127"/>
        <xdr:cNvCxnSpPr/>
      </xdr:nvCxnSpPr>
      <xdr:spPr>
        <a:xfrm flipV="1">
          <a:off x="14782800" y="25577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129540</xdr:rowOff>
    </xdr:from>
    <xdr:to>
      <xdr:col>78</xdr:col>
      <xdr:colOff>120650</xdr:colOff>
      <xdr:row>17</xdr:row>
      <xdr:rowOff>59690</xdr:rowOff>
    </xdr:to>
    <xdr:sp macro="" textlink="">
      <xdr:nvSpPr>
        <xdr:cNvPr id="129" name="フローチャート: 判断 128"/>
        <xdr:cNvSpPr/>
      </xdr:nvSpPr>
      <xdr:spPr>
        <a:xfrm>
          <a:off x="15621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44467</xdr:rowOff>
    </xdr:from>
    <xdr:ext cx="736600" cy="259045"/>
    <xdr:sp macro="" textlink="">
      <xdr:nvSpPr>
        <xdr:cNvPr id="130" name="テキスト ボックス 129"/>
        <xdr:cNvSpPr txBox="1"/>
      </xdr:nvSpPr>
      <xdr:spPr>
        <a:xfrm>
          <a:off x="15290800" y="295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8890</xdr:rowOff>
    </xdr:from>
    <xdr:to>
      <xdr:col>73</xdr:col>
      <xdr:colOff>180975</xdr:colOff>
      <xdr:row>15</xdr:row>
      <xdr:rowOff>16510</xdr:rowOff>
    </xdr:to>
    <xdr:cxnSp macro="">
      <xdr:nvCxnSpPr>
        <xdr:cNvPr id="131" name="直線コネクタ 130"/>
        <xdr:cNvCxnSpPr/>
      </xdr:nvCxnSpPr>
      <xdr:spPr>
        <a:xfrm flipV="1">
          <a:off x="13893800" y="25806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99060</xdr:rowOff>
    </xdr:from>
    <xdr:to>
      <xdr:col>74</xdr:col>
      <xdr:colOff>31750</xdr:colOff>
      <xdr:row>17</xdr:row>
      <xdr:rowOff>29210</xdr:rowOff>
    </xdr:to>
    <xdr:sp macro="" textlink="">
      <xdr:nvSpPr>
        <xdr:cNvPr id="132" name="フローチャート: 判断 131"/>
        <xdr:cNvSpPr/>
      </xdr:nvSpPr>
      <xdr:spPr>
        <a:xfrm>
          <a:off x="147320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13987</xdr:rowOff>
    </xdr:from>
    <xdr:ext cx="762000" cy="259045"/>
    <xdr:sp macro="" textlink="">
      <xdr:nvSpPr>
        <xdr:cNvPr id="133" name="テキスト ボックス 132"/>
        <xdr:cNvSpPr txBox="1"/>
      </xdr:nvSpPr>
      <xdr:spPr>
        <a:xfrm>
          <a:off x="144018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8890</xdr:rowOff>
    </xdr:from>
    <xdr:to>
      <xdr:col>69</xdr:col>
      <xdr:colOff>92075</xdr:colOff>
      <xdr:row>15</xdr:row>
      <xdr:rowOff>16510</xdr:rowOff>
    </xdr:to>
    <xdr:cxnSp macro="">
      <xdr:nvCxnSpPr>
        <xdr:cNvPr id="134" name="直線コネクタ 133"/>
        <xdr:cNvCxnSpPr/>
      </xdr:nvCxnSpPr>
      <xdr:spPr>
        <a:xfrm>
          <a:off x="13004800" y="25806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83820</xdr:rowOff>
    </xdr:from>
    <xdr:to>
      <xdr:col>69</xdr:col>
      <xdr:colOff>142875</xdr:colOff>
      <xdr:row>17</xdr:row>
      <xdr:rowOff>13970</xdr:rowOff>
    </xdr:to>
    <xdr:sp macro="" textlink="">
      <xdr:nvSpPr>
        <xdr:cNvPr id="135" name="フローチャート: 判断 134"/>
        <xdr:cNvSpPr/>
      </xdr:nvSpPr>
      <xdr:spPr>
        <a:xfrm>
          <a:off x="13843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170197</xdr:rowOff>
    </xdr:from>
    <xdr:ext cx="762000" cy="259045"/>
    <xdr:sp macro="" textlink="">
      <xdr:nvSpPr>
        <xdr:cNvPr id="136" name="テキスト ボックス 135"/>
        <xdr:cNvSpPr txBox="1"/>
      </xdr:nvSpPr>
      <xdr:spPr>
        <a:xfrm>
          <a:off x="13512800" y="291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60960</xdr:rowOff>
    </xdr:from>
    <xdr:to>
      <xdr:col>65</xdr:col>
      <xdr:colOff>53975</xdr:colOff>
      <xdr:row>16</xdr:row>
      <xdr:rowOff>162560</xdr:rowOff>
    </xdr:to>
    <xdr:sp macro="" textlink="">
      <xdr:nvSpPr>
        <xdr:cNvPr id="137" name="フローチャート: 判断 136"/>
        <xdr:cNvSpPr/>
      </xdr:nvSpPr>
      <xdr:spPr>
        <a:xfrm>
          <a:off x="12954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147337</xdr:rowOff>
    </xdr:from>
    <xdr:ext cx="762000" cy="259045"/>
    <xdr:sp macro="" textlink="">
      <xdr:nvSpPr>
        <xdr:cNvPr id="138" name="テキスト ボックス 137"/>
        <xdr:cNvSpPr txBox="1"/>
      </xdr:nvSpPr>
      <xdr:spPr>
        <a:xfrm>
          <a:off x="12623800" y="289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83820</xdr:rowOff>
    </xdr:from>
    <xdr:to>
      <xdr:col>82</xdr:col>
      <xdr:colOff>158750</xdr:colOff>
      <xdr:row>15</xdr:row>
      <xdr:rowOff>13970</xdr:rowOff>
    </xdr:to>
    <xdr:sp macro="" textlink="">
      <xdr:nvSpPr>
        <xdr:cNvPr id="144" name="楕円 143"/>
        <xdr:cNvSpPr/>
      </xdr:nvSpPr>
      <xdr:spPr>
        <a:xfrm>
          <a:off x="16459200" y="248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163847</xdr:rowOff>
    </xdr:from>
    <xdr:ext cx="762000" cy="259045"/>
    <xdr:sp macro="" textlink="">
      <xdr:nvSpPr>
        <xdr:cNvPr id="145" name="物件費該当値テキスト"/>
        <xdr:cNvSpPr txBox="1"/>
      </xdr:nvSpPr>
      <xdr:spPr>
        <a:xfrm>
          <a:off x="16598900" y="2392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106680</xdr:rowOff>
    </xdr:from>
    <xdr:to>
      <xdr:col>78</xdr:col>
      <xdr:colOff>120650</xdr:colOff>
      <xdr:row>15</xdr:row>
      <xdr:rowOff>36830</xdr:rowOff>
    </xdr:to>
    <xdr:sp macro="" textlink="">
      <xdr:nvSpPr>
        <xdr:cNvPr id="146" name="楕円 145"/>
        <xdr:cNvSpPr/>
      </xdr:nvSpPr>
      <xdr:spPr>
        <a:xfrm>
          <a:off x="15621000" y="250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47007</xdr:rowOff>
    </xdr:from>
    <xdr:ext cx="736600" cy="259045"/>
    <xdr:sp macro="" textlink="">
      <xdr:nvSpPr>
        <xdr:cNvPr id="147" name="テキスト ボックス 146"/>
        <xdr:cNvSpPr txBox="1"/>
      </xdr:nvSpPr>
      <xdr:spPr>
        <a:xfrm>
          <a:off x="15290800" y="227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129540</xdr:rowOff>
    </xdr:from>
    <xdr:to>
      <xdr:col>74</xdr:col>
      <xdr:colOff>31750</xdr:colOff>
      <xdr:row>15</xdr:row>
      <xdr:rowOff>59690</xdr:rowOff>
    </xdr:to>
    <xdr:sp macro="" textlink="">
      <xdr:nvSpPr>
        <xdr:cNvPr id="148" name="楕円 147"/>
        <xdr:cNvSpPr/>
      </xdr:nvSpPr>
      <xdr:spPr>
        <a:xfrm>
          <a:off x="14732000" y="252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69867</xdr:rowOff>
    </xdr:from>
    <xdr:ext cx="762000" cy="259045"/>
    <xdr:sp macro="" textlink="">
      <xdr:nvSpPr>
        <xdr:cNvPr id="149" name="テキスト ボックス 148"/>
        <xdr:cNvSpPr txBox="1"/>
      </xdr:nvSpPr>
      <xdr:spPr>
        <a:xfrm>
          <a:off x="14401800" y="229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137160</xdr:rowOff>
    </xdr:from>
    <xdr:to>
      <xdr:col>69</xdr:col>
      <xdr:colOff>142875</xdr:colOff>
      <xdr:row>15</xdr:row>
      <xdr:rowOff>67310</xdr:rowOff>
    </xdr:to>
    <xdr:sp macro="" textlink="">
      <xdr:nvSpPr>
        <xdr:cNvPr id="150" name="楕円 149"/>
        <xdr:cNvSpPr/>
      </xdr:nvSpPr>
      <xdr:spPr>
        <a:xfrm>
          <a:off x="13843000" y="253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77487</xdr:rowOff>
    </xdr:from>
    <xdr:ext cx="762000" cy="259045"/>
    <xdr:sp macro="" textlink="">
      <xdr:nvSpPr>
        <xdr:cNvPr id="151" name="テキスト ボックス 150"/>
        <xdr:cNvSpPr txBox="1"/>
      </xdr:nvSpPr>
      <xdr:spPr>
        <a:xfrm>
          <a:off x="13512800" y="230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129540</xdr:rowOff>
    </xdr:from>
    <xdr:to>
      <xdr:col>65</xdr:col>
      <xdr:colOff>53975</xdr:colOff>
      <xdr:row>15</xdr:row>
      <xdr:rowOff>59690</xdr:rowOff>
    </xdr:to>
    <xdr:sp macro="" textlink="">
      <xdr:nvSpPr>
        <xdr:cNvPr id="152" name="楕円 151"/>
        <xdr:cNvSpPr/>
      </xdr:nvSpPr>
      <xdr:spPr>
        <a:xfrm>
          <a:off x="12954000" y="252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69867</xdr:rowOff>
    </xdr:from>
    <xdr:ext cx="762000" cy="259045"/>
    <xdr:sp macro="" textlink="">
      <xdr:nvSpPr>
        <xdr:cNvPr id="153" name="テキスト ボックス 152"/>
        <xdr:cNvSpPr txBox="1"/>
      </xdr:nvSpPr>
      <xdr:spPr>
        <a:xfrm>
          <a:off x="12623800" y="229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障害者総合支援事業、生活保護費等の増加による扶助費全体の増により、経常一般財源が増加し、前年度比</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ポイント増加した。</a:t>
          </a:r>
        </a:p>
        <a:p>
          <a:r>
            <a:rPr kumimoji="1" lang="ja-JP" altLang="en-US" sz="1300">
              <a:latin typeface="ＭＳ Ｐゴシック" panose="020B0600070205080204" pitchFamily="50" charset="-128"/>
              <a:ea typeface="ＭＳ Ｐゴシック" panose="020B0600070205080204" pitchFamily="50" charset="-128"/>
            </a:rPr>
            <a:t>　引き続き、生活相談体制の充実等による扶助費の抑制や、健康指導の強化等による医療費の抑制に努める必要がある。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63500</xdr:rowOff>
    </xdr:from>
    <xdr:to>
      <xdr:col>24</xdr:col>
      <xdr:colOff>25400</xdr:colOff>
      <xdr:row>62</xdr:row>
      <xdr:rowOff>25400</xdr:rowOff>
    </xdr:to>
    <xdr:cxnSp macro="">
      <xdr:nvCxnSpPr>
        <xdr:cNvPr id="180" name="直線コネクタ 179"/>
        <xdr:cNvCxnSpPr/>
      </xdr:nvCxnSpPr>
      <xdr:spPr>
        <a:xfrm flipV="1">
          <a:off x="4826000" y="93218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1" name="扶助費最小値テキスト"/>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2" name="直線コネクタ 181"/>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149877</xdr:rowOff>
    </xdr:from>
    <xdr:ext cx="762000" cy="259045"/>
    <xdr:sp macro="" textlink="">
      <xdr:nvSpPr>
        <xdr:cNvPr id="183" name="扶助費最大値テキスト"/>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63500</xdr:rowOff>
    </xdr:from>
    <xdr:to>
      <xdr:col>24</xdr:col>
      <xdr:colOff>114300</xdr:colOff>
      <xdr:row>54</xdr:row>
      <xdr:rowOff>63500</xdr:rowOff>
    </xdr:to>
    <xdr:cxnSp macro="">
      <xdr:nvCxnSpPr>
        <xdr:cNvPr id="184" name="直線コネクタ 183"/>
        <xdr:cNvCxnSpPr/>
      </xdr:nvCxnSpPr>
      <xdr:spPr>
        <a:xfrm>
          <a:off x="4737100" y="932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95250</xdr:rowOff>
    </xdr:from>
    <xdr:to>
      <xdr:col>24</xdr:col>
      <xdr:colOff>25400</xdr:colOff>
      <xdr:row>57</xdr:row>
      <xdr:rowOff>158750</xdr:rowOff>
    </xdr:to>
    <xdr:cxnSp macro="">
      <xdr:nvCxnSpPr>
        <xdr:cNvPr id="185" name="直線コネクタ 184"/>
        <xdr:cNvCxnSpPr/>
      </xdr:nvCxnSpPr>
      <xdr:spPr>
        <a:xfrm>
          <a:off x="3987800" y="98679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111777</xdr:rowOff>
    </xdr:from>
    <xdr:ext cx="762000" cy="259045"/>
    <xdr:sp macro="" textlink="">
      <xdr:nvSpPr>
        <xdr:cNvPr id="186" name="扶助費平均値テキスト"/>
        <xdr:cNvSpPr txBox="1"/>
      </xdr:nvSpPr>
      <xdr:spPr>
        <a:xfrm>
          <a:off x="4914900" y="971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95250</xdr:rowOff>
    </xdr:from>
    <xdr:to>
      <xdr:col>24</xdr:col>
      <xdr:colOff>76200</xdr:colOff>
      <xdr:row>58</xdr:row>
      <xdr:rowOff>25400</xdr:rowOff>
    </xdr:to>
    <xdr:sp macro="" textlink="">
      <xdr:nvSpPr>
        <xdr:cNvPr id="187" name="フローチャート: 判断 186"/>
        <xdr:cNvSpPr/>
      </xdr:nvSpPr>
      <xdr:spPr>
        <a:xfrm>
          <a:off x="4775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82550</xdr:rowOff>
    </xdr:from>
    <xdr:to>
      <xdr:col>19</xdr:col>
      <xdr:colOff>187325</xdr:colOff>
      <xdr:row>57</xdr:row>
      <xdr:rowOff>95250</xdr:rowOff>
    </xdr:to>
    <xdr:cxnSp macro="">
      <xdr:nvCxnSpPr>
        <xdr:cNvPr id="188" name="直線コネクタ 187"/>
        <xdr:cNvCxnSpPr/>
      </xdr:nvCxnSpPr>
      <xdr:spPr>
        <a:xfrm>
          <a:off x="3098800" y="9855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95250</xdr:rowOff>
    </xdr:from>
    <xdr:to>
      <xdr:col>20</xdr:col>
      <xdr:colOff>38100</xdr:colOff>
      <xdr:row>58</xdr:row>
      <xdr:rowOff>25400</xdr:rowOff>
    </xdr:to>
    <xdr:sp macro="" textlink="">
      <xdr:nvSpPr>
        <xdr:cNvPr id="189" name="フローチャート: 判断 188"/>
        <xdr:cNvSpPr/>
      </xdr:nvSpPr>
      <xdr:spPr>
        <a:xfrm>
          <a:off x="3937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10177</xdr:rowOff>
    </xdr:from>
    <xdr:ext cx="736600" cy="259045"/>
    <xdr:sp macro="" textlink="">
      <xdr:nvSpPr>
        <xdr:cNvPr id="190" name="テキスト ボックス 189"/>
        <xdr:cNvSpPr txBox="1"/>
      </xdr:nvSpPr>
      <xdr:spPr>
        <a:xfrm>
          <a:off x="3606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6350</xdr:rowOff>
    </xdr:from>
    <xdr:to>
      <xdr:col>15</xdr:col>
      <xdr:colOff>98425</xdr:colOff>
      <xdr:row>57</xdr:row>
      <xdr:rowOff>82550</xdr:rowOff>
    </xdr:to>
    <xdr:cxnSp macro="">
      <xdr:nvCxnSpPr>
        <xdr:cNvPr id="191" name="直線コネクタ 190"/>
        <xdr:cNvCxnSpPr/>
      </xdr:nvCxnSpPr>
      <xdr:spPr>
        <a:xfrm>
          <a:off x="2209800" y="9779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57150</xdr:rowOff>
    </xdr:from>
    <xdr:to>
      <xdr:col>15</xdr:col>
      <xdr:colOff>149225</xdr:colOff>
      <xdr:row>57</xdr:row>
      <xdr:rowOff>158750</xdr:rowOff>
    </xdr:to>
    <xdr:sp macro="" textlink="">
      <xdr:nvSpPr>
        <xdr:cNvPr id="192" name="フローチャート: 判断 191"/>
        <xdr:cNvSpPr/>
      </xdr:nvSpPr>
      <xdr:spPr>
        <a:xfrm>
          <a:off x="3048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143527</xdr:rowOff>
    </xdr:from>
    <xdr:ext cx="762000" cy="259045"/>
    <xdr:sp macro="" textlink="">
      <xdr:nvSpPr>
        <xdr:cNvPr id="193" name="テキスト ボックス 192"/>
        <xdr:cNvSpPr txBox="1"/>
      </xdr:nvSpPr>
      <xdr:spPr>
        <a:xfrm>
          <a:off x="2717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6350</xdr:rowOff>
    </xdr:from>
    <xdr:to>
      <xdr:col>11</xdr:col>
      <xdr:colOff>9525</xdr:colOff>
      <xdr:row>57</xdr:row>
      <xdr:rowOff>57150</xdr:rowOff>
    </xdr:to>
    <xdr:cxnSp macro="">
      <xdr:nvCxnSpPr>
        <xdr:cNvPr id="194" name="直線コネクタ 193"/>
        <xdr:cNvCxnSpPr/>
      </xdr:nvCxnSpPr>
      <xdr:spPr>
        <a:xfrm flipV="1">
          <a:off x="1320800" y="97790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101600</xdr:rowOff>
    </xdr:from>
    <xdr:to>
      <xdr:col>11</xdr:col>
      <xdr:colOff>60325</xdr:colOff>
      <xdr:row>57</xdr:row>
      <xdr:rowOff>31750</xdr:rowOff>
    </xdr:to>
    <xdr:sp macro="" textlink="">
      <xdr:nvSpPr>
        <xdr:cNvPr id="195" name="フローチャート: 判断 194"/>
        <xdr:cNvSpPr/>
      </xdr:nvSpPr>
      <xdr:spPr>
        <a:xfrm>
          <a:off x="2159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41927</xdr:rowOff>
    </xdr:from>
    <xdr:ext cx="762000" cy="259045"/>
    <xdr:sp macro="" textlink="">
      <xdr:nvSpPr>
        <xdr:cNvPr id="196" name="テキスト ボックス 195"/>
        <xdr:cNvSpPr txBox="1"/>
      </xdr:nvSpPr>
      <xdr:spPr>
        <a:xfrm>
          <a:off x="1828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101600</xdr:rowOff>
    </xdr:from>
    <xdr:to>
      <xdr:col>6</xdr:col>
      <xdr:colOff>171450</xdr:colOff>
      <xdr:row>57</xdr:row>
      <xdr:rowOff>31750</xdr:rowOff>
    </xdr:to>
    <xdr:sp macro="" textlink="">
      <xdr:nvSpPr>
        <xdr:cNvPr id="197" name="フローチャート: 判断 196"/>
        <xdr:cNvSpPr/>
      </xdr:nvSpPr>
      <xdr:spPr>
        <a:xfrm>
          <a:off x="1270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41927</xdr:rowOff>
    </xdr:from>
    <xdr:ext cx="762000" cy="259045"/>
    <xdr:sp macro="" textlink="">
      <xdr:nvSpPr>
        <xdr:cNvPr id="198" name="テキスト ボックス 197"/>
        <xdr:cNvSpPr txBox="1"/>
      </xdr:nvSpPr>
      <xdr:spPr>
        <a:xfrm>
          <a:off x="939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107950</xdr:rowOff>
    </xdr:from>
    <xdr:to>
      <xdr:col>24</xdr:col>
      <xdr:colOff>76200</xdr:colOff>
      <xdr:row>58</xdr:row>
      <xdr:rowOff>38100</xdr:rowOff>
    </xdr:to>
    <xdr:sp macro="" textlink="">
      <xdr:nvSpPr>
        <xdr:cNvPr id="204" name="楕円 203"/>
        <xdr:cNvSpPr/>
      </xdr:nvSpPr>
      <xdr:spPr>
        <a:xfrm>
          <a:off x="47752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80027</xdr:rowOff>
    </xdr:from>
    <xdr:ext cx="762000" cy="259045"/>
    <xdr:sp macro="" textlink="">
      <xdr:nvSpPr>
        <xdr:cNvPr id="205" name="扶助費該当値テキスト"/>
        <xdr:cNvSpPr txBox="1"/>
      </xdr:nvSpPr>
      <xdr:spPr>
        <a:xfrm>
          <a:off x="49149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44450</xdr:rowOff>
    </xdr:from>
    <xdr:to>
      <xdr:col>20</xdr:col>
      <xdr:colOff>38100</xdr:colOff>
      <xdr:row>57</xdr:row>
      <xdr:rowOff>146050</xdr:rowOff>
    </xdr:to>
    <xdr:sp macro="" textlink="">
      <xdr:nvSpPr>
        <xdr:cNvPr id="206" name="楕円 205"/>
        <xdr:cNvSpPr/>
      </xdr:nvSpPr>
      <xdr:spPr>
        <a:xfrm>
          <a:off x="3937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156227</xdr:rowOff>
    </xdr:from>
    <xdr:ext cx="736600" cy="259045"/>
    <xdr:sp macro="" textlink="">
      <xdr:nvSpPr>
        <xdr:cNvPr id="207" name="テキスト ボックス 206"/>
        <xdr:cNvSpPr txBox="1"/>
      </xdr:nvSpPr>
      <xdr:spPr>
        <a:xfrm>
          <a:off x="3606800" y="9585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31750</xdr:rowOff>
    </xdr:from>
    <xdr:to>
      <xdr:col>15</xdr:col>
      <xdr:colOff>149225</xdr:colOff>
      <xdr:row>57</xdr:row>
      <xdr:rowOff>133350</xdr:rowOff>
    </xdr:to>
    <xdr:sp macro="" textlink="">
      <xdr:nvSpPr>
        <xdr:cNvPr id="208" name="楕円 207"/>
        <xdr:cNvSpPr/>
      </xdr:nvSpPr>
      <xdr:spPr>
        <a:xfrm>
          <a:off x="3048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143527</xdr:rowOff>
    </xdr:from>
    <xdr:ext cx="762000" cy="259045"/>
    <xdr:sp macro="" textlink="">
      <xdr:nvSpPr>
        <xdr:cNvPr id="209" name="テキスト ボックス 208"/>
        <xdr:cNvSpPr txBox="1"/>
      </xdr:nvSpPr>
      <xdr:spPr>
        <a:xfrm>
          <a:off x="2717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127000</xdr:rowOff>
    </xdr:from>
    <xdr:to>
      <xdr:col>11</xdr:col>
      <xdr:colOff>60325</xdr:colOff>
      <xdr:row>57</xdr:row>
      <xdr:rowOff>57150</xdr:rowOff>
    </xdr:to>
    <xdr:sp macro="" textlink="">
      <xdr:nvSpPr>
        <xdr:cNvPr id="210" name="楕円 209"/>
        <xdr:cNvSpPr/>
      </xdr:nvSpPr>
      <xdr:spPr>
        <a:xfrm>
          <a:off x="21590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41927</xdr:rowOff>
    </xdr:from>
    <xdr:ext cx="762000" cy="259045"/>
    <xdr:sp macro="" textlink="">
      <xdr:nvSpPr>
        <xdr:cNvPr id="211" name="テキスト ボックス 210"/>
        <xdr:cNvSpPr txBox="1"/>
      </xdr:nvSpPr>
      <xdr:spPr>
        <a:xfrm>
          <a:off x="18288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6350</xdr:rowOff>
    </xdr:from>
    <xdr:to>
      <xdr:col>6</xdr:col>
      <xdr:colOff>171450</xdr:colOff>
      <xdr:row>57</xdr:row>
      <xdr:rowOff>107950</xdr:rowOff>
    </xdr:to>
    <xdr:sp macro="" textlink="">
      <xdr:nvSpPr>
        <xdr:cNvPr id="212" name="楕円 211"/>
        <xdr:cNvSpPr/>
      </xdr:nvSpPr>
      <xdr:spPr>
        <a:xfrm>
          <a:off x="12700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92727</xdr:rowOff>
    </xdr:from>
    <xdr:ext cx="762000" cy="259045"/>
    <xdr:sp macro="" textlink="">
      <xdr:nvSpPr>
        <xdr:cNvPr id="213" name="テキスト ボックス 212"/>
        <xdr:cNvSpPr txBox="1"/>
      </xdr:nvSpPr>
      <xdr:spPr>
        <a:xfrm>
          <a:off x="939800" y="98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ポイント減少したが、依然として類似団体平均を</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ポイント近く上回っている。経常一般財源が増加したことに加え、維持補修費が減少したことによるものであるが、引き続き、下水道事業、国民健康保険等の特別会計における効率的な事業運営により、一般会計繰出金の軽減に努める必要がある。</a:t>
          </a:r>
        </a:p>
      </xdr:txBody>
    </xdr:sp>
    <xdr:clientData/>
  </xdr:twoCellAnchor>
  <xdr:oneCellAnchor>
    <xdr:from>
      <xdr:col>62</xdr:col>
      <xdr:colOff>6350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8" name="直線コネクタ 227"/>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9" name="テキスト ボックス 228"/>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0" name="直線コネクタ 229"/>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1" name="テキスト ボックス 230"/>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2" name="直線コネクタ 231"/>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3" name="テキスト ボックス 232"/>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4" name="直線コネクタ 233"/>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5" name="テキスト ボックス 234"/>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6" name="直線コネクタ 235"/>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7" name="テキスト ボックス 236"/>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8" name="直線コネクタ 237"/>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9" name="テキスト ボックス 238"/>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0" name="直線コネクタ 23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60</xdr:row>
      <xdr:rowOff>156391</xdr:rowOff>
    </xdr:to>
    <xdr:cxnSp macro="">
      <xdr:nvCxnSpPr>
        <xdr:cNvPr id="242" name="直線コネクタ 241"/>
        <xdr:cNvCxnSpPr/>
      </xdr:nvCxnSpPr>
      <xdr:spPr>
        <a:xfrm flipV="1">
          <a:off x="16510000" y="9189357"/>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128468</xdr:rowOff>
    </xdr:from>
    <xdr:ext cx="762000" cy="259045"/>
    <xdr:sp macro="" textlink="">
      <xdr:nvSpPr>
        <xdr:cNvPr id="243" name="その他最小値テキスト"/>
        <xdr:cNvSpPr txBox="1"/>
      </xdr:nvSpPr>
      <xdr:spPr>
        <a:xfrm>
          <a:off x="16598900" y="10415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156391</xdr:rowOff>
    </xdr:from>
    <xdr:to>
      <xdr:col>82</xdr:col>
      <xdr:colOff>196850</xdr:colOff>
      <xdr:row>60</xdr:row>
      <xdr:rowOff>156391</xdr:rowOff>
    </xdr:to>
    <xdr:cxnSp macro="">
      <xdr:nvCxnSpPr>
        <xdr:cNvPr id="244" name="直線コネクタ 243"/>
        <xdr:cNvCxnSpPr/>
      </xdr:nvCxnSpPr>
      <xdr:spPr>
        <a:xfrm>
          <a:off x="16421100" y="1044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45" name="その他最大値テキスト"/>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46" name="直線コネクタ 245"/>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46990</xdr:rowOff>
    </xdr:from>
    <xdr:to>
      <xdr:col>82</xdr:col>
      <xdr:colOff>107950</xdr:colOff>
      <xdr:row>59</xdr:row>
      <xdr:rowOff>66584</xdr:rowOff>
    </xdr:to>
    <xdr:cxnSp macro="">
      <xdr:nvCxnSpPr>
        <xdr:cNvPr id="247" name="直線コネクタ 246"/>
        <xdr:cNvCxnSpPr/>
      </xdr:nvCxnSpPr>
      <xdr:spPr>
        <a:xfrm flipV="1">
          <a:off x="15671800" y="10162540"/>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113954</xdr:rowOff>
    </xdr:from>
    <xdr:ext cx="762000" cy="259045"/>
    <xdr:sp macro="" textlink="">
      <xdr:nvSpPr>
        <xdr:cNvPr id="248" name="その他平均値テキスト"/>
        <xdr:cNvSpPr txBox="1"/>
      </xdr:nvSpPr>
      <xdr:spPr>
        <a:xfrm>
          <a:off x="16598900" y="97151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97427</xdr:rowOff>
    </xdr:from>
    <xdr:to>
      <xdr:col>82</xdr:col>
      <xdr:colOff>158750</xdr:colOff>
      <xdr:row>58</xdr:row>
      <xdr:rowOff>27577</xdr:rowOff>
    </xdr:to>
    <xdr:sp macro="" textlink="">
      <xdr:nvSpPr>
        <xdr:cNvPr id="249" name="フローチャート: 判断 248"/>
        <xdr:cNvSpPr/>
      </xdr:nvSpPr>
      <xdr:spPr>
        <a:xfrm>
          <a:off x="16459200" y="987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66584</xdr:rowOff>
    </xdr:from>
    <xdr:to>
      <xdr:col>78</xdr:col>
      <xdr:colOff>69850</xdr:colOff>
      <xdr:row>59</xdr:row>
      <xdr:rowOff>105773</xdr:rowOff>
    </xdr:to>
    <xdr:cxnSp macro="">
      <xdr:nvCxnSpPr>
        <xdr:cNvPr id="250" name="直線コネクタ 249"/>
        <xdr:cNvCxnSpPr/>
      </xdr:nvCxnSpPr>
      <xdr:spPr>
        <a:xfrm flipV="1">
          <a:off x="14782800" y="1018213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117022</xdr:rowOff>
    </xdr:from>
    <xdr:to>
      <xdr:col>78</xdr:col>
      <xdr:colOff>120650</xdr:colOff>
      <xdr:row>58</xdr:row>
      <xdr:rowOff>47172</xdr:rowOff>
    </xdr:to>
    <xdr:sp macro="" textlink="">
      <xdr:nvSpPr>
        <xdr:cNvPr id="251" name="フローチャート: 判断 250"/>
        <xdr:cNvSpPr/>
      </xdr:nvSpPr>
      <xdr:spPr>
        <a:xfrm>
          <a:off x="15621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57349</xdr:rowOff>
    </xdr:from>
    <xdr:ext cx="736600" cy="259045"/>
    <xdr:sp macro="" textlink="">
      <xdr:nvSpPr>
        <xdr:cNvPr id="252" name="テキスト ボックス 251"/>
        <xdr:cNvSpPr txBox="1"/>
      </xdr:nvSpPr>
      <xdr:spPr>
        <a:xfrm>
          <a:off x="15290800" y="9658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73116</xdr:rowOff>
    </xdr:from>
    <xdr:to>
      <xdr:col>73</xdr:col>
      <xdr:colOff>180975</xdr:colOff>
      <xdr:row>59</xdr:row>
      <xdr:rowOff>105773</xdr:rowOff>
    </xdr:to>
    <xdr:cxnSp macro="">
      <xdr:nvCxnSpPr>
        <xdr:cNvPr id="253" name="直線コネクタ 252"/>
        <xdr:cNvCxnSpPr/>
      </xdr:nvCxnSpPr>
      <xdr:spPr>
        <a:xfrm>
          <a:off x="13893800" y="1018866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103959</xdr:rowOff>
    </xdr:from>
    <xdr:to>
      <xdr:col>74</xdr:col>
      <xdr:colOff>31750</xdr:colOff>
      <xdr:row>58</xdr:row>
      <xdr:rowOff>34109</xdr:rowOff>
    </xdr:to>
    <xdr:sp macro="" textlink="">
      <xdr:nvSpPr>
        <xdr:cNvPr id="254" name="フローチャート: 判断 253"/>
        <xdr:cNvSpPr/>
      </xdr:nvSpPr>
      <xdr:spPr>
        <a:xfrm>
          <a:off x="14732000" y="987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44286</xdr:rowOff>
    </xdr:from>
    <xdr:ext cx="762000" cy="259045"/>
    <xdr:sp macro="" textlink="">
      <xdr:nvSpPr>
        <xdr:cNvPr id="255" name="テキスト ボックス 254"/>
        <xdr:cNvSpPr txBox="1"/>
      </xdr:nvSpPr>
      <xdr:spPr>
        <a:xfrm>
          <a:off x="14401800" y="9645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33927</xdr:rowOff>
    </xdr:from>
    <xdr:to>
      <xdr:col>69</xdr:col>
      <xdr:colOff>92075</xdr:colOff>
      <xdr:row>59</xdr:row>
      <xdr:rowOff>73116</xdr:rowOff>
    </xdr:to>
    <xdr:cxnSp macro="">
      <xdr:nvCxnSpPr>
        <xdr:cNvPr id="256" name="直線コネクタ 255"/>
        <xdr:cNvCxnSpPr/>
      </xdr:nvCxnSpPr>
      <xdr:spPr>
        <a:xfrm>
          <a:off x="13004800" y="1014947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156210</xdr:rowOff>
    </xdr:from>
    <xdr:to>
      <xdr:col>69</xdr:col>
      <xdr:colOff>142875</xdr:colOff>
      <xdr:row>58</xdr:row>
      <xdr:rowOff>86360</xdr:rowOff>
    </xdr:to>
    <xdr:sp macro="" textlink="">
      <xdr:nvSpPr>
        <xdr:cNvPr id="257" name="フローチャート: 判断 256"/>
        <xdr:cNvSpPr/>
      </xdr:nvSpPr>
      <xdr:spPr>
        <a:xfrm>
          <a:off x="138430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96537</xdr:rowOff>
    </xdr:from>
    <xdr:ext cx="762000" cy="259045"/>
    <xdr:sp macro="" textlink="">
      <xdr:nvSpPr>
        <xdr:cNvPr id="258" name="テキスト ボックス 257"/>
        <xdr:cNvSpPr txBox="1"/>
      </xdr:nvSpPr>
      <xdr:spPr>
        <a:xfrm>
          <a:off x="13512800" y="969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117022</xdr:rowOff>
    </xdr:from>
    <xdr:to>
      <xdr:col>65</xdr:col>
      <xdr:colOff>53975</xdr:colOff>
      <xdr:row>58</xdr:row>
      <xdr:rowOff>47172</xdr:rowOff>
    </xdr:to>
    <xdr:sp macro="" textlink="">
      <xdr:nvSpPr>
        <xdr:cNvPr id="259" name="フローチャート: 判断 258"/>
        <xdr:cNvSpPr/>
      </xdr:nvSpPr>
      <xdr:spPr>
        <a:xfrm>
          <a:off x="12954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57349</xdr:rowOff>
    </xdr:from>
    <xdr:ext cx="762000" cy="259045"/>
    <xdr:sp macro="" textlink="">
      <xdr:nvSpPr>
        <xdr:cNvPr id="260" name="テキスト ボックス 259"/>
        <xdr:cNvSpPr txBox="1"/>
      </xdr:nvSpPr>
      <xdr:spPr>
        <a:xfrm>
          <a:off x="12623800" y="96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167640</xdr:rowOff>
    </xdr:from>
    <xdr:to>
      <xdr:col>82</xdr:col>
      <xdr:colOff>158750</xdr:colOff>
      <xdr:row>59</xdr:row>
      <xdr:rowOff>97790</xdr:rowOff>
    </xdr:to>
    <xdr:sp macro="" textlink="">
      <xdr:nvSpPr>
        <xdr:cNvPr id="266" name="楕円 265"/>
        <xdr:cNvSpPr/>
      </xdr:nvSpPr>
      <xdr:spPr>
        <a:xfrm>
          <a:off x="164592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139717</xdr:rowOff>
    </xdr:from>
    <xdr:ext cx="762000" cy="259045"/>
    <xdr:sp macro="" textlink="">
      <xdr:nvSpPr>
        <xdr:cNvPr id="267" name="その他該当値テキスト"/>
        <xdr:cNvSpPr txBox="1"/>
      </xdr:nvSpPr>
      <xdr:spPr>
        <a:xfrm>
          <a:off x="165989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15784</xdr:rowOff>
    </xdr:from>
    <xdr:to>
      <xdr:col>78</xdr:col>
      <xdr:colOff>120650</xdr:colOff>
      <xdr:row>59</xdr:row>
      <xdr:rowOff>117384</xdr:rowOff>
    </xdr:to>
    <xdr:sp macro="" textlink="">
      <xdr:nvSpPr>
        <xdr:cNvPr id="268" name="楕円 267"/>
        <xdr:cNvSpPr/>
      </xdr:nvSpPr>
      <xdr:spPr>
        <a:xfrm>
          <a:off x="15621000" y="10131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102161</xdr:rowOff>
    </xdr:from>
    <xdr:ext cx="736600" cy="259045"/>
    <xdr:sp macro="" textlink="">
      <xdr:nvSpPr>
        <xdr:cNvPr id="269" name="テキスト ボックス 268"/>
        <xdr:cNvSpPr txBox="1"/>
      </xdr:nvSpPr>
      <xdr:spPr>
        <a:xfrm>
          <a:off x="15290800" y="10217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54973</xdr:rowOff>
    </xdr:from>
    <xdr:to>
      <xdr:col>74</xdr:col>
      <xdr:colOff>31750</xdr:colOff>
      <xdr:row>59</xdr:row>
      <xdr:rowOff>156573</xdr:rowOff>
    </xdr:to>
    <xdr:sp macro="" textlink="">
      <xdr:nvSpPr>
        <xdr:cNvPr id="270" name="楕円 269"/>
        <xdr:cNvSpPr/>
      </xdr:nvSpPr>
      <xdr:spPr>
        <a:xfrm>
          <a:off x="14732000" y="10170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141350</xdr:rowOff>
    </xdr:from>
    <xdr:ext cx="762000" cy="259045"/>
    <xdr:sp macro="" textlink="">
      <xdr:nvSpPr>
        <xdr:cNvPr id="271" name="テキスト ボックス 270"/>
        <xdr:cNvSpPr txBox="1"/>
      </xdr:nvSpPr>
      <xdr:spPr>
        <a:xfrm>
          <a:off x="14401800" y="10256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22316</xdr:rowOff>
    </xdr:from>
    <xdr:to>
      <xdr:col>69</xdr:col>
      <xdr:colOff>142875</xdr:colOff>
      <xdr:row>59</xdr:row>
      <xdr:rowOff>123916</xdr:rowOff>
    </xdr:to>
    <xdr:sp macro="" textlink="">
      <xdr:nvSpPr>
        <xdr:cNvPr id="272" name="楕円 271"/>
        <xdr:cNvSpPr/>
      </xdr:nvSpPr>
      <xdr:spPr>
        <a:xfrm>
          <a:off x="13843000" y="10137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108693</xdr:rowOff>
    </xdr:from>
    <xdr:ext cx="762000" cy="259045"/>
    <xdr:sp macro="" textlink="">
      <xdr:nvSpPr>
        <xdr:cNvPr id="273" name="テキスト ボックス 272"/>
        <xdr:cNvSpPr txBox="1"/>
      </xdr:nvSpPr>
      <xdr:spPr>
        <a:xfrm>
          <a:off x="13512800" y="10224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154577</xdr:rowOff>
    </xdr:from>
    <xdr:to>
      <xdr:col>65</xdr:col>
      <xdr:colOff>53975</xdr:colOff>
      <xdr:row>59</xdr:row>
      <xdr:rowOff>84727</xdr:rowOff>
    </xdr:to>
    <xdr:sp macro="" textlink="">
      <xdr:nvSpPr>
        <xdr:cNvPr id="274" name="楕円 273"/>
        <xdr:cNvSpPr/>
      </xdr:nvSpPr>
      <xdr:spPr>
        <a:xfrm>
          <a:off x="12954000" y="10098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69504</xdr:rowOff>
    </xdr:from>
    <xdr:ext cx="762000" cy="259045"/>
    <xdr:sp macro="" textlink="">
      <xdr:nvSpPr>
        <xdr:cNvPr id="275" name="テキスト ボックス 274"/>
        <xdr:cNvSpPr txBox="1"/>
      </xdr:nvSpPr>
      <xdr:spPr>
        <a:xfrm>
          <a:off x="12623800" y="10185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一部事務組合負担金の増加に伴い、経常経費は増加しているが、分母である経常一般財源が増加したことにより、比率は横ばいとなっている。</a:t>
          </a:r>
        </a:p>
        <a:p>
          <a:r>
            <a:rPr kumimoji="1" lang="ja-JP" altLang="en-US" sz="1300">
              <a:latin typeface="ＭＳ Ｐゴシック" panose="020B0600070205080204" pitchFamily="50" charset="-128"/>
              <a:ea typeface="ＭＳ Ｐゴシック" panose="020B0600070205080204" pitchFamily="50" charset="-128"/>
            </a:rPr>
            <a:t>　類似団体平均値に比べると低い数値を維持しているが、恒常的な補助金の見直しや公営企業会計の経営改善に努めるなど、引き続き、一般会計の負担の適正化を図る必要がある。</a:t>
          </a: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149860</xdr:rowOff>
    </xdr:from>
    <xdr:to>
      <xdr:col>82</xdr:col>
      <xdr:colOff>107950</xdr:colOff>
      <xdr:row>40</xdr:row>
      <xdr:rowOff>104140</xdr:rowOff>
    </xdr:to>
    <xdr:cxnSp macro="">
      <xdr:nvCxnSpPr>
        <xdr:cNvPr id="300" name="直線コネクタ 299"/>
        <xdr:cNvCxnSpPr/>
      </xdr:nvCxnSpPr>
      <xdr:spPr>
        <a:xfrm flipV="1">
          <a:off x="16510000" y="597916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301"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302" name="直線コネクタ 301"/>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64787</xdr:rowOff>
    </xdr:from>
    <xdr:ext cx="762000" cy="259045"/>
    <xdr:sp macro="" textlink="">
      <xdr:nvSpPr>
        <xdr:cNvPr id="303" name="補助費等最大値テキスト"/>
        <xdr:cNvSpPr txBox="1"/>
      </xdr:nvSpPr>
      <xdr:spPr>
        <a:xfrm>
          <a:off x="16598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149860</xdr:rowOff>
    </xdr:from>
    <xdr:to>
      <xdr:col>82</xdr:col>
      <xdr:colOff>196850</xdr:colOff>
      <xdr:row>34</xdr:row>
      <xdr:rowOff>149860</xdr:rowOff>
    </xdr:to>
    <xdr:cxnSp macro="">
      <xdr:nvCxnSpPr>
        <xdr:cNvPr id="304" name="直線コネクタ 303"/>
        <xdr:cNvCxnSpPr/>
      </xdr:nvCxnSpPr>
      <xdr:spPr>
        <a:xfrm>
          <a:off x="16421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127000</xdr:rowOff>
    </xdr:from>
    <xdr:to>
      <xdr:col>82</xdr:col>
      <xdr:colOff>107950</xdr:colOff>
      <xdr:row>36</xdr:row>
      <xdr:rowOff>127000</xdr:rowOff>
    </xdr:to>
    <xdr:cxnSp macro="">
      <xdr:nvCxnSpPr>
        <xdr:cNvPr id="305" name="直線コネクタ 304"/>
        <xdr:cNvCxnSpPr/>
      </xdr:nvCxnSpPr>
      <xdr:spPr>
        <a:xfrm>
          <a:off x="15671800" y="6299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167149</xdr:rowOff>
    </xdr:from>
    <xdr:ext cx="762000" cy="259045"/>
    <xdr:sp macro="" textlink="">
      <xdr:nvSpPr>
        <xdr:cNvPr id="306" name="補助費等平均値テキスト"/>
        <xdr:cNvSpPr txBox="1"/>
      </xdr:nvSpPr>
      <xdr:spPr>
        <a:xfrm>
          <a:off x="16598900" y="6339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23622</xdr:rowOff>
    </xdr:from>
    <xdr:to>
      <xdr:col>82</xdr:col>
      <xdr:colOff>158750</xdr:colOff>
      <xdr:row>37</xdr:row>
      <xdr:rowOff>125222</xdr:rowOff>
    </xdr:to>
    <xdr:sp macro="" textlink="">
      <xdr:nvSpPr>
        <xdr:cNvPr id="307" name="フローチャート: 判断 306"/>
        <xdr:cNvSpPr/>
      </xdr:nvSpPr>
      <xdr:spPr>
        <a:xfrm>
          <a:off x="16459200" y="636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127000</xdr:rowOff>
    </xdr:from>
    <xdr:to>
      <xdr:col>78</xdr:col>
      <xdr:colOff>69850</xdr:colOff>
      <xdr:row>36</xdr:row>
      <xdr:rowOff>140716</xdr:rowOff>
    </xdr:to>
    <xdr:cxnSp macro="">
      <xdr:nvCxnSpPr>
        <xdr:cNvPr id="308" name="直線コネクタ 307"/>
        <xdr:cNvCxnSpPr/>
      </xdr:nvCxnSpPr>
      <xdr:spPr>
        <a:xfrm flipV="1">
          <a:off x="14782800" y="629920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19050</xdr:rowOff>
    </xdr:from>
    <xdr:to>
      <xdr:col>78</xdr:col>
      <xdr:colOff>120650</xdr:colOff>
      <xdr:row>37</xdr:row>
      <xdr:rowOff>120650</xdr:rowOff>
    </xdr:to>
    <xdr:sp macro="" textlink="">
      <xdr:nvSpPr>
        <xdr:cNvPr id="309" name="フローチャート: 判断 308"/>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105427</xdr:rowOff>
    </xdr:from>
    <xdr:ext cx="736600" cy="259045"/>
    <xdr:sp macro="" textlink="">
      <xdr:nvSpPr>
        <xdr:cNvPr id="310" name="テキスト ボックス 309"/>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140716</xdr:rowOff>
    </xdr:from>
    <xdr:to>
      <xdr:col>73</xdr:col>
      <xdr:colOff>180975</xdr:colOff>
      <xdr:row>36</xdr:row>
      <xdr:rowOff>154432</xdr:rowOff>
    </xdr:to>
    <xdr:cxnSp macro="">
      <xdr:nvCxnSpPr>
        <xdr:cNvPr id="311" name="直線コネクタ 310"/>
        <xdr:cNvCxnSpPr/>
      </xdr:nvCxnSpPr>
      <xdr:spPr>
        <a:xfrm flipV="1">
          <a:off x="13893800" y="631291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14478</xdr:rowOff>
    </xdr:from>
    <xdr:to>
      <xdr:col>74</xdr:col>
      <xdr:colOff>31750</xdr:colOff>
      <xdr:row>37</xdr:row>
      <xdr:rowOff>116078</xdr:rowOff>
    </xdr:to>
    <xdr:sp macro="" textlink="">
      <xdr:nvSpPr>
        <xdr:cNvPr id="312" name="フローチャート: 判断 311"/>
        <xdr:cNvSpPr/>
      </xdr:nvSpPr>
      <xdr:spPr>
        <a:xfrm>
          <a:off x="14732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100855</xdr:rowOff>
    </xdr:from>
    <xdr:ext cx="762000" cy="259045"/>
    <xdr:sp macro="" textlink="">
      <xdr:nvSpPr>
        <xdr:cNvPr id="313" name="テキスト ボックス 312"/>
        <xdr:cNvSpPr txBox="1"/>
      </xdr:nvSpPr>
      <xdr:spPr>
        <a:xfrm>
          <a:off x="14401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154432</xdr:rowOff>
    </xdr:from>
    <xdr:to>
      <xdr:col>69</xdr:col>
      <xdr:colOff>92075</xdr:colOff>
      <xdr:row>36</xdr:row>
      <xdr:rowOff>154432</xdr:rowOff>
    </xdr:to>
    <xdr:cxnSp macro="">
      <xdr:nvCxnSpPr>
        <xdr:cNvPr id="314" name="直線コネクタ 313"/>
        <xdr:cNvCxnSpPr/>
      </xdr:nvCxnSpPr>
      <xdr:spPr>
        <a:xfrm>
          <a:off x="13004800" y="63266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135636</xdr:rowOff>
    </xdr:from>
    <xdr:to>
      <xdr:col>69</xdr:col>
      <xdr:colOff>142875</xdr:colOff>
      <xdr:row>37</xdr:row>
      <xdr:rowOff>65786</xdr:rowOff>
    </xdr:to>
    <xdr:sp macro="" textlink="">
      <xdr:nvSpPr>
        <xdr:cNvPr id="315" name="フローチャート: 判断 314"/>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50563</xdr:rowOff>
    </xdr:from>
    <xdr:ext cx="762000" cy="259045"/>
    <xdr:sp macro="" textlink="">
      <xdr:nvSpPr>
        <xdr:cNvPr id="316" name="テキスト ボックス 315"/>
        <xdr:cNvSpPr txBox="1"/>
      </xdr:nvSpPr>
      <xdr:spPr>
        <a:xfrm>
          <a:off x="13512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149352</xdr:rowOff>
    </xdr:from>
    <xdr:to>
      <xdr:col>65</xdr:col>
      <xdr:colOff>53975</xdr:colOff>
      <xdr:row>37</xdr:row>
      <xdr:rowOff>79502</xdr:rowOff>
    </xdr:to>
    <xdr:sp macro="" textlink="">
      <xdr:nvSpPr>
        <xdr:cNvPr id="317" name="フローチャート: 判断 316"/>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64279</xdr:rowOff>
    </xdr:from>
    <xdr:ext cx="762000" cy="259045"/>
    <xdr:sp macro="" textlink="">
      <xdr:nvSpPr>
        <xdr:cNvPr id="318" name="テキスト ボックス 317"/>
        <xdr:cNvSpPr txBox="1"/>
      </xdr:nvSpPr>
      <xdr:spPr>
        <a:xfrm>
          <a:off x="12623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24" name="楕円 323"/>
        <xdr:cNvSpPr/>
      </xdr:nvSpPr>
      <xdr:spPr>
        <a:xfrm>
          <a:off x="16459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92727</xdr:rowOff>
    </xdr:from>
    <xdr:ext cx="762000" cy="259045"/>
    <xdr:sp macro="" textlink="">
      <xdr:nvSpPr>
        <xdr:cNvPr id="325" name="補助費等該当値テキスト"/>
        <xdr:cNvSpPr txBox="1"/>
      </xdr:nvSpPr>
      <xdr:spPr>
        <a:xfrm>
          <a:off x="165989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76200</xdr:rowOff>
    </xdr:from>
    <xdr:to>
      <xdr:col>78</xdr:col>
      <xdr:colOff>120650</xdr:colOff>
      <xdr:row>37</xdr:row>
      <xdr:rowOff>6350</xdr:rowOff>
    </xdr:to>
    <xdr:sp macro="" textlink="">
      <xdr:nvSpPr>
        <xdr:cNvPr id="326" name="楕円 325"/>
        <xdr:cNvSpPr/>
      </xdr:nvSpPr>
      <xdr:spPr>
        <a:xfrm>
          <a:off x="15621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16527</xdr:rowOff>
    </xdr:from>
    <xdr:ext cx="736600" cy="259045"/>
    <xdr:sp macro="" textlink="">
      <xdr:nvSpPr>
        <xdr:cNvPr id="327" name="テキスト ボックス 326"/>
        <xdr:cNvSpPr txBox="1"/>
      </xdr:nvSpPr>
      <xdr:spPr>
        <a:xfrm>
          <a:off x="15290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89916</xdr:rowOff>
    </xdr:from>
    <xdr:to>
      <xdr:col>74</xdr:col>
      <xdr:colOff>31750</xdr:colOff>
      <xdr:row>37</xdr:row>
      <xdr:rowOff>20066</xdr:rowOff>
    </xdr:to>
    <xdr:sp macro="" textlink="">
      <xdr:nvSpPr>
        <xdr:cNvPr id="328" name="楕円 327"/>
        <xdr:cNvSpPr/>
      </xdr:nvSpPr>
      <xdr:spPr>
        <a:xfrm>
          <a:off x="14732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30243</xdr:rowOff>
    </xdr:from>
    <xdr:ext cx="762000" cy="259045"/>
    <xdr:sp macro="" textlink="">
      <xdr:nvSpPr>
        <xdr:cNvPr id="329" name="テキスト ボックス 328"/>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103632</xdr:rowOff>
    </xdr:from>
    <xdr:to>
      <xdr:col>69</xdr:col>
      <xdr:colOff>142875</xdr:colOff>
      <xdr:row>37</xdr:row>
      <xdr:rowOff>33782</xdr:rowOff>
    </xdr:to>
    <xdr:sp macro="" textlink="">
      <xdr:nvSpPr>
        <xdr:cNvPr id="330" name="楕円 329"/>
        <xdr:cNvSpPr/>
      </xdr:nvSpPr>
      <xdr:spPr>
        <a:xfrm>
          <a:off x="13843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43959</xdr:rowOff>
    </xdr:from>
    <xdr:ext cx="762000" cy="259045"/>
    <xdr:sp macro="" textlink="">
      <xdr:nvSpPr>
        <xdr:cNvPr id="331" name="テキスト ボックス 330"/>
        <xdr:cNvSpPr txBox="1"/>
      </xdr:nvSpPr>
      <xdr:spPr>
        <a:xfrm>
          <a:off x="13512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103632</xdr:rowOff>
    </xdr:from>
    <xdr:to>
      <xdr:col>65</xdr:col>
      <xdr:colOff>53975</xdr:colOff>
      <xdr:row>37</xdr:row>
      <xdr:rowOff>33782</xdr:rowOff>
    </xdr:to>
    <xdr:sp macro="" textlink="">
      <xdr:nvSpPr>
        <xdr:cNvPr id="332" name="楕円 331"/>
        <xdr:cNvSpPr/>
      </xdr:nvSpPr>
      <xdr:spPr>
        <a:xfrm>
          <a:off x="12954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43959</xdr:rowOff>
    </xdr:from>
    <xdr:ext cx="762000" cy="259045"/>
    <xdr:sp macro="" textlink="">
      <xdr:nvSpPr>
        <xdr:cNvPr id="333" name="テキスト ボックス 332"/>
        <xdr:cNvSpPr txBox="1"/>
      </xdr:nvSpPr>
      <xdr:spPr>
        <a:xfrm>
          <a:off x="12623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対前年度比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ポイント減少したものの、類似団体と比較すると比率が高い傾向にある。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公共施設の規模・配置の適正化により、建設改良費の増大を抑制し、公債費負担の軽減を図る必要がある。</a:t>
          </a: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97282</xdr:rowOff>
    </xdr:from>
    <xdr:to>
      <xdr:col>24</xdr:col>
      <xdr:colOff>25400</xdr:colOff>
      <xdr:row>80</xdr:row>
      <xdr:rowOff>149861</xdr:rowOff>
    </xdr:to>
    <xdr:cxnSp macro="">
      <xdr:nvCxnSpPr>
        <xdr:cNvPr id="358" name="直線コネクタ 357"/>
        <xdr:cNvCxnSpPr/>
      </xdr:nvCxnSpPr>
      <xdr:spPr>
        <a:xfrm flipV="1">
          <a:off x="4826000" y="12613132"/>
          <a:ext cx="0" cy="1252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59"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0" name="直線コネクタ 359"/>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12209</xdr:rowOff>
    </xdr:from>
    <xdr:ext cx="762000" cy="259045"/>
    <xdr:sp macro="" textlink="">
      <xdr:nvSpPr>
        <xdr:cNvPr id="361" name="公債費最大値テキスト"/>
        <xdr:cNvSpPr txBox="1"/>
      </xdr:nvSpPr>
      <xdr:spPr>
        <a:xfrm>
          <a:off x="4914900" y="1235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97282</xdr:rowOff>
    </xdr:from>
    <xdr:to>
      <xdr:col>24</xdr:col>
      <xdr:colOff>114300</xdr:colOff>
      <xdr:row>73</xdr:row>
      <xdr:rowOff>97282</xdr:rowOff>
    </xdr:to>
    <xdr:cxnSp macro="">
      <xdr:nvCxnSpPr>
        <xdr:cNvPr id="362" name="直線コネクタ 361"/>
        <xdr:cNvCxnSpPr/>
      </xdr:nvCxnSpPr>
      <xdr:spPr>
        <a:xfrm>
          <a:off x="4737100" y="12613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143002</xdr:rowOff>
    </xdr:from>
    <xdr:to>
      <xdr:col>24</xdr:col>
      <xdr:colOff>25400</xdr:colOff>
      <xdr:row>77</xdr:row>
      <xdr:rowOff>165863</xdr:rowOff>
    </xdr:to>
    <xdr:cxnSp macro="">
      <xdr:nvCxnSpPr>
        <xdr:cNvPr id="363" name="直線コネクタ 362"/>
        <xdr:cNvCxnSpPr/>
      </xdr:nvCxnSpPr>
      <xdr:spPr>
        <a:xfrm flipV="1">
          <a:off x="3987800" y="13344652"/>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21862</xdr:rowOff>
    </xdr:from>
    <xdr:ext cx="762000" cy="259045"/>
    <xdr:sp macro="" textlink="">
      <xdr:nvSpPr>
        <xdr:cNvPr id="364" name="公債費平均値テキスト"/>
        <xdr:cNvSpPr txBox="1"/>
      </xdr:nvSpPr>
      <xdr:spPr>
        <a:xfrm>
          <a:off x="4914900" y="13052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5335</xdr:rowOff>
    </xdr:from>
    <xdr:to>
      <xdr:col>24</xdr:col>
      <xdr:colOff>76200</xdr:colOff>
      <xdr:row>77</xdr:row>
      <xdr:rowOff>106935</xdr:rowOff>
    </xdr:to>
    <xdr:sp macro="" textlink="">
      <xdr:nvSpPr>
        <xdr:cNvPr id="365" name="フローチャート: 判断 364"/>
        <xdr:cNvSpPr/>
      </xdr:nvSpPr>
      <xdr:spPr>
        <a:xfrm>
          <a:off x="47752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165863</xdr:rowOff>
    </xdr:from>
    <xdr:to>
      <xdr:col>19</xdr:col>
      <xdr:colOff>187325</xdr:colOff>
      <xdr:row>78</xdr:row>
      <xdr:rowOff>8128</xdr:rowOff>
    </xdr:to>
    <xdr:cxnSp macro="">
      <xdr:nvCxnSpPr>
        <xdr:cNvPr id="366" name="直線コネクタ 365"/>
        <xdr:cNvCxnSpPr/>
      </xdr:nvCxnSpPr>
      <xdr:spPr>
        <a:xfrm flipV="1">
          <a:off x="3098800" y="13367513"/>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9906</xdr:rowOff>
    </xdr:from>
    <xdr:to>
      <xdr:col>20</xdr:col>
      <xdr:colOff>38100</xdr:colOff>
      <xdr:row>77</xdr:row>
      <xdr:rowOff>111506</xdr:rowOff>
    </xdr:to>
    <xdr:sp macro="" textlink="">
      <xdr:nvSpPr>
        <xdr:cNvPr id="367" name="フローチャート: 判断 366"/>
        <xdr:cNvSpPr/>
      </xdr:nvSpPr>
      <xdr:spPr>
        <a:xfrm>
          <a:off x="3937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121683</xdr:rowOff>
    </xdr:from>
    <xdr:ext cx="736600" cy="259045"/>
    <xdr:sp macro="" textlink="">
      <xdr:nvSpPr>
        <xdr:cNvPr id="368" name="テキスト ボックス 367"/>
        <xdr:cNvSpPr txBox="1"/>
      </xdr:nvSpPr>
      <xdr:spPr>
        <a:xfrm>
          <a:off x="3606800" y="12980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143002</xdr:rowOff>
    </xdr:from>
    <xdr:to>
      <xdr:col>15</xdr:col>
      <xdr:colOff>98425</xdr:colOff>
      <xdr:row>78</xdr:row>
      <xdr:rowOff>8128</xdr:rowOff>
    </xdr:to>
    <xdr:cxnSp macro="">
      <xdr:nvCxnSpPr>
        <xdr:cNvPr id="369" name="直線コネクタ 368"/>
        <xdr:cNvCxnSpPr/>
      </xdr:nvCxnSpPr>
      <xdr:spPr>
        <a:xfrm>
          <a:off x="2209800" y="1334465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19050</xdr:rowOff>
    </xdr:from>
    <xdr:to>
      <xdr:col>15</xdr:col>
      <xdr:colOff>149225</xdr:colOff>
      <xdr:row>77</xdr:row>
      <xdr:rowOff>120650</xdr:rowOff>
    </xdr:to>
    <xdr:sp macro="" textlink="">
      <xdr:nvSpPr>
        <xdr:cNvPr id="370" name="フローチャート: 判断 369"/>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130827</xdr:rowOff>
    </xdr:from>
    <xdr:ext cx="762000" cy="259045"/>
    <xdr:sp macro="" textlink="">
      <xdr:nvSpPr>
        <xdr:cNvPr id="371" name="テキスト ボックス 370"/>
        <xdr:cNvSpPr txBox="1"/>
      </xdr:nvSpPr>
      <xdr:spPr>
        <a:xfrm>
          <a:off x="2717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143002</xdr:rowOff>
    </xdr:from>
    <xdr:to>
      <xdr:col>11</xdr:col>
      <xdr:colOff>9525</xdr:colOff>
      <xdr:row>78</xdr:row>
      <xdr:rowOff>26415</xdr:rowOff>
    </xdr:to>
    <xdr:cxnSp macro="">
      <xdr:nvCxnSpPr>
        <xdr:cNvPr id="372" name="直線コネクタ 371"/>
        <xdr:cNvCxnSpPr/>
      </xdr:nvCxnSpPr>
      <xdr:spPr>
        <a:xfrm flipV="1">
          <a:off x="1320800" y="13344652"/>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73" name="フローチャート: 判断 372"/>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144542</xdr:rowOff>
    </xdr:from>
    <xdr:ext cx="762000" cy="259045"/>
    <xdr:sp macro="" textlink="">
      <xdr:nvSpPr>
        <xdr:cNvPr id="374" name="テキスト ボックス 373"/>
        <xdr:cNvSpPr txBox="1"/>
      </xdr:nvSpPr>
      <xdr:spPr>
        <a:xfrm>
          <a:off x="1828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73913</xdr:rowOff>
    </xdr:from>
    <xdr:to>
      <xdr:col>6</xdr:col>
      <xdr:colOff>171450</xdr:colOff>
      <xdr:row>78</xdr:row>
      <xdr:rowOff>4063</xdr:rowOff>
    </xdr:to>
    <xdr:sp macro="" textlink="">
      <xdr:nvSpPr>
        <xdr:cNvPr id="375" name="フローチャート: 判断 374"/>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14240</xdr:rowOff>
    </xdr:from>
    <xdr:ext cx="762000" cy="259045"/>
    <xdr:sp macro="" textlink="">
      <xdr:nvSpPr>
        <xdr:cNvPr id="376" name="テキスト ボックス 375"/>
        <xdr:cNvSpPr txBox="1"/>
      </xdr:nvSpPr>
      <xdr:spPr>
        <a:xfrm>
          <a:off x="939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92202</xdr:rowOff>
    </xdr:from>
    <xdr:to>
      <xdr:col>24</xdr:col>
      <xdr:colOff>76200</xdr:colOff>
      <xdr:row>78</xdr:row>
      <xdr:rowOff>22352</xdr:rowOff>
    </xdr:to>
    <xdr:sp macro="" textlink="">
      <xdr:nvSpPr>
        <xdr:cNvPr id="382" name="楕円 381"/>
        <xdr:cNvSpPr/>
      </xdr:nvSpPr>
      <xdr:spPr>
        <a:xfrm>
          <a:off x="47752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64279</xdr:rowOff>
    </xdr:from>
    <xdr:ext cx="762000" cy="259045"/>
    <xdr:sp macro="" textlink="">
      <xdr:nvSpPr>
        <xdr:cNvPr id="383" name="公債費該当値テキスト"/>
        <xdr:cNvSpPr txBox="1"/>
      </xdr:nvSpPr>
      <xdr:spPr>
        <a:xfrm>
          <a:off x="4914900" y="1326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115063</xdr:rowOff>
    </xdr:from>
    <xdr:to>
      <xdr:col>20</xdr:col>
      <xdr:colOff>38100</xdr:colOff>
      <xdr:row>78</xdr:row>
      <xdr:rowOff>45213</xdr:rowOff>
    </xdr:to>
    <xdr:sp macro="" textlink="">
      <xdr:nvSpPr>
        <xdr:cNvPr id="384" name="楕円 383"/>
        <xdr:cNvSpPr/>
      </xdr:nvSpPr>
      <xdr:spPr>
        <a:xfrm>
          <a:off x="3937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29990</xdr:rowOff>
    </xdr:from>
    <xdr:ext cx="736600" cy="259045"/>
    <xdr:sp macro="" textlink="">
      <xdr:nvSpPr>
        <xdr:cNvPr id="385" name="テキスト ボックス 384"/>
        <xdr:cNvSpPr txBox="1"/>
      </xdr:nvSpPr>
      <xdr:spPr>
        <a:xfrm>
          <a:off x="3606800" y="13403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128778</xdr:rowOff>
    </xdr:from>
    <xdr:to>
      <xdr:col>15</xdr:col>
      <xdr:colOff>149225</xdr:colOff>
      <xdr:row>78</xdr:row>
      <xdr:rowOff>58928</xdr:rowOff>
    </xdr:to>
    <xdr:sp macro="" textlink="">
      <xdr:nvSpPr>
        <xdr:cNvPr id="386" name="楕円 385"/>
        <xdr:cNvSpPr/>
      </xdr:nvSpPr>
      <xdr:spPr>
        <a:xfrm>
          <a:off x="3048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43705</xdr:rowOff>
    </xdr:from>
    <xdr:ext cx="762000" cy="259045"/>
    <xdr:sp macro="" textlink="">
      <xdr:nvSpPr>
        <xdr:cNvPr id="387" name="テキスト ボックス 386"/>
        <xdr:cNvSpPr txBox="1"/>
      </xdr:nvSpPr>
      <xdr:spPr>
        <a:xfrm>
          <a:off x="2717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92202</xdr:rowOff>
    </xdr:from>
    <xdr:to>
      <xdr:col>11</xdr:col>
      <xdr:colOff>60325</xdr:colOff>
      <xdr:row>78</xdr:row>
      <xdr:rowOff>22352</xdr:rowOff>
    </xdr:to>
    <xdr:sp macro="" textlink="">
      <xdr:nvSpPr>
        <xdr:cNvPr id="388" name="楕円 387"/>
        <xdr:cNvSpPr/>
      </xdr:nvSpPr>
      <xdr:spPr>
        <a:xfrm>
          <a:off x="2159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7129</xdr:rowOff>
    </xdr:from>
    <xdr:ext cx="762000" cy="259045"/>
    <xdr:sp macro="" textlink="">
      <xdr:nvSpPr>
        <xdr:cNvPr id="389" name="テキスト ボックス 388"/>
        <xdr:cNvSpPr txBox="1"/>
      </xdr:nvSpPr>
      <xdr:spPr>
        <a:xfrm>
          <a:off x="1828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147065</xdr:rowOff>
    </xdr:from>
    <xdr:to>
      <xdr:col>6</xdr:col>
      <xdr:colOff>171450</xdr:colOff>
      <xdr:row>78</xdr:row>
      <xdr:rowOff>77215</xdr:rowOff>
    </xdr:to>
    <xdr:sp macro="" textlink="">
      <xdr:nvSpPr>
        <xdr:cNvPr id="390" name="楕円 389"/>
        <xdr:cNvSpPr/>
      </xdr:nvSpPr>
      <xdr:spPr>
        <a:xfrm>
          <a:off x="1270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61992</xdr:rowOff>
    </xdr:from>
    <xdr:ext cx="762000" cy="259045"/>
    <xdr:sp macro="" textlink="">
      <xdr:nvSpPr>
        <xdr:cNvPr id="391" name="テキスト ボックス 390"/>
        <xdr:cNvSpPr txBox="1"/>
      </xdr:nvSpPr>
      <xdr:spPr>
        <a:xfrm>
          <a:off x="939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ポイント減少し、引き続き類似団体平均を下回った。</a:t>
          </a:r>
        </a:p>
        <a:p>
          <a:r>
            <a:rPr kumimoji="1" lang="ja-JP" altLang="en-US" sz="1300">
              <a:latin typeface="ＭＳ Ｐゴシック" panose="020B0600070205080204" pitchFamily="50" charset="-128"/>
              <a:ea typeface="ＭＳ Ｐゴシック" panose="020B0600070205080204" pitchFamily="50" charset="-128"/>
            </a:rPr>
            <a:t>　経常一般財源の増加が大きく影響しているが、普通交付税額に左右されやすい財政構造であるため、引き続き、歳出における一般会計負担の適正化、歳入にける町税収入の増加に向けた取組を強化することにより、財政基盤の強化を図る必要がある。</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92710</xdr:rowOff>
    </xdr:from>
    <xdr:to>
      <xdr:col>82</xdr:col>
      <xdr:colOff>107950</xdr:colOff>
      <xdr:row>81</xdr:row>
      <xdr:rowOff>1270</xdr:rowOff>
    </xdr:to>
    <xdr:cxnSp macro="">
      <xdr:nvCxnSpPr>
        <xdr:cNvPr id="417" name="直線コネクタ 416"/>
        <xdr:cNvCxnSpPr/>
      </xdr:nvCxnSpPr>
      <xdr:spPr>
        <a:xfrm flipV="1">
          <a:off x="16510000" y="126085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144797</xdr:rowOff>
    </xdr:from>
    <xdr:ext cx="762000" cy="259045"/>
    <xdr:sp macro="" textlink="">
      <xdr:nvSpPr>
        <xdr:cNvPr id="418" name="公債費以外最小値テキスト"/>
        <xdr:cNvSpPr txBox="1"/>
      </xdr:nvSpPr>
      <xdr:spPr>
        <a:xfrm>
          <a:off x="16598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1270</xdr:rowOff>
    </xdr:from>
    <xdr:to>
      <xdr:col>82</xdr:col>
      <xdr:colOff>196850</xdr:colOff>
      <xdr:row>81</xdr:row>
      <xdr:rowOff>1270</xdr:rowOff>
    </xdr:to>
    <xdr:cxnSp macro="">
      <xdr:nvCxnSpPr>
        <xdr:cNvPr id="419" name="直線コネクタ 418"/>
        <xdr:cNvCxnSpPr/>
      </xdr:nvCxnSpPr>
      <xdr:spPr>
        <a:xfrm>
          <a:off x="16421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7637</xdr:rowOff>
    </xdr:from>
    <xdr:ext cx="762000" cy="259045"/>
    <xdr:sp macro="" textlink="">
      <xdr:nvSpPr>
        <xdr:cNvPr id="420" name="公債費以外最大値テキスト"/>
        <xdr:cNvSpPr txBox="1"/>
      </xdr:nvSpPr>
      <xdr:spPr>
        <a:xfrm>
          <a:off x="16598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92710</xdr:rowOff>
    </xdr:from>
    <xdr:to>
      <xdr:col>82</xdr:col>
      <xdr:colOff>196850</xdr:colOff>
      <xdr:row>73</xdr:row>
      <xdr:rowOff>92710</xdr:rowOff>
    </xdr:to>
    <xdr:cxnSp macro="">
      <xdr:nvCxnSpPr>
        <xdr:cNvPr id="421" name="直線コネクタ 420"/>
        <xdr:cNvCxnSpPr/>
      </xdr:nvCxnSpPr>
      <xdr:spPr>
        <a:xfrm>
          <a:off x="16421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21844</xdr:rowOff>
    </xdr:from>
    <xdr:to>
      <xdr:col>82</xdr:col>
      <xdr:colOff>107950</xdr:colOff>
      <xdr:row>76</xdr:row>
      <xdr:rowOff>49276</xdr:rowOff>
    </xdr:to>
    <xdr:cxnSp macro="">
      <xdr:nvCxnSpPr>
        <xdr:cNvPr id="422" name="直線コネクタ 421"/>
        <xdr:cNvCxnSpPr/>
      </xdr:nvCxnSpPr>
      <xdr:spPr>
        <a:xfrm flipV="1">
          <a:off x="15671800" y="1305204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126001</xdr:rowOff>
    </xdr:from>
    <xdr:ext cx="762000" cy="259045"/>
    <xdr:sp macro="" textlink="">
      <xdr:nvSpPr>
        <xdr:cNvPr id="423" name="公債費以外平均値テキスト"/>
        <xdr:cNvSpPr txBox="1"/>
      </xdr:nvSpPr>
      <xdr:spPr>
        <a:xfrm>
          <a:off x="16598900" y="13156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153924</xdr:rowOff>
    </xdr:from>
    <xdr:to>
      <xdr:col>82</xdr:col>
      <xdr:colOff>158750</xdr:colOff>
      <xdr:row>77</xdr:row>
      <xdr:rowOff>84074</xdr:rowOff>
    </xdr:to>
    <xdr:sp macro="" textlink="">
      <xdr:nvSpPr>
        <xdr:cNvPr id="424" name="フローチャート: 判断 423"/>
        <xdr:cNvSpPr/>
      </xdr:nvSpPr>
      <xdr:spPr>
        <a:xfrm>
          <a:off x="164592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49276</xdr:rowOff>
    </xdr:from>
    <xdr:to>
      <xdr:col>78</xdr:col>
      <xdr:colOff>69850</xdr:colOff>
      <xdr:row>76</xdr:row>
      <xdr:rowOff>127000</xdr:rowOff>
    </xdr:to>
    <xdr:cxnSp macro="">
      <xdr:nvCxnSpPr>
        <xdr:cNvPr id="425" name="直線コネクタ 424"/>
        <xdr:cNvCxnSpPr/>
      </xdr:nvCxnSpPr>
      <xdr:spPr>
        <a:xfrm flipV="1">
          <a:off x="14782800" y="1307947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126492</xdr:rowOff>
    </xdr:from>
    <xdr:to>
      <xdr:col>78</xdr:col>
      <xdr:colOff>120650</xdr:colOff>
      <xdr:row>77</xdr:row>
      <xdr:rowOff>56642</xdr:rowOff>
    </xdr:to>
    <xdr:sp macro="" textlink="">
      <xdr:nvSpPr>
        <xdr:cNvPr id="426" name="フローチャート: 判断 425"/>
        <xdr:cNvSpPr/>
      </xdr:nvSpPr>
      <xdr:spPr>
        <a:xfrm>
          <a:off x="15621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41419</xdr:rowOff>
    </xdr:from>
    <xdr:ext cx="736600" cy="259045"/>
    <xdr:sp macro="" textlink="">
      <xdr:nvSpPr>
        <xdr:cNvPr id="427" name="テキスト ボックス 426"/>
        <xdr:cNvSpPr txBox="1"/>
      </xdr:nvSpPr>
      <xdr:spPr>
        <a:xfrm>
          <a:off x="15290800" y="13243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49276</xdr:rowOff>
    </xdr:from>
    <xdr:to>
      <xdr:col>73</xdr:col>
      <xdr:colOff>180975</xdr:colOff>
      <xdr:row>76</xdr:row>
      <xdr:rowOff>127000</xdr:rowOff>
    </xdr:to>
    <xdr:cxnSp macro="">
      <xdr:nvCxnSpPr>
        <xdr:cNvPr id="428" name="直線コネクタ 427"/>
        <xdr:cNvCxnSpPr/>
      </xdr:nvCxnSpPr>
      <xdr:spPr>
        <a:xfrm>
          <a:off x="13893800" y="1307947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76200</xdr:rowOff>
    </xdr:from>
    <xdr:to>
      <xdr:col>74</xdr:col>
      <xdr:colOff>31750</xdr:colOff>
      <xdr:row>77</xdr:row>
      <xdr:rowOff>6350</xdr:rowOff>
    </xdr:to>
    <xdr:sp macro="" textlink="">
      <xdr:nvSpPr>
        <xdr:cNvPr id="429" name="フローチャート: 判断 428"/>
        <xdr:cNvSpPr/>
      </xdr:nvSpPr>
      <xdr:spPr>
        <a:xfrm>
          <a:off x="14732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16527</xdr:rowOff>
    </xdr:from>
    <xdr:ext cx="762000" cy="259045"/>
    <xdr:sp macro="" textlink="">
      <xdr:nvSpPr>
        <xdr:cNvPr id="430" name="テキスト ボックス 429"/>
        <xdr:cNvSpPr txBox="1"/>
      </xdr:nvSpPr>
      <xdr:spPr>
        <a:xfrm>
          <a:off x="14401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49276</xdr:rowOff>
    </xdr:from>
    <xdr:to>
      <xdr:col>69</xdr:col>
      <xdr:colOff>92075</xdr:colOff>
      <xdr:row>76</xdr:row>
      <xdr:rowOff>62992</xdr:rowOff>
    </xdr:to>
    <xdr:cxnSp macro="">
      <xdr:nvCxnSpPr>
        <xdr:cNvPr id="431" name="直線コネクタ 430"/>
        <xdr:cNvCxnSpPr/>
      </xdr:nvCxnSpPr>
      <xdr:spPr>
        <a:xfrm flipV="1">
          <a:off x="13004800" y="130794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101346</xdr:rowOff>
    </xdr:from>
    <xdr:to>
      <xdr:col>69</xdr:col>
      <xdr:colOff>142875</xdr:colOff>
      <xdr:row>76</xdr:row>
      <xdr:rowOff>31496</xdr:rowOff>
    </xdr:to>
    <xdr:sp macro="" textlink="">
      <xdr:nvSpPr>
        <xdr:cNvPr id="432" name="フローチャート: 判断 431"/>
        <xdr:cNvSpPr/>
      </xdr:nvSpPr>
      <xdr:spPr>
        <a:xfrm>
          <a:off x="13843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41673</xdr:rowOff>
    </xdr:from>
    <xdr:ext cx="762000" cy="259045"/>
    <xdr:sp macro="" textlink="">
      <xdr:nvSpPr>
        <xdr:cNvPr id="433" name="テキスト ボックス 432"/>
        <xdr:cNvSpPr txBox="1"/>
      </xdr:nvSpPr>
      <xdr:spPr>
        <a:xfrm>
          <a:off x="13512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165354</xdr:rowOff>
    </xdr:from>
    <xdr:to>
      <xdr:col>65</xdr:col>
      <xdr:colOff>53975</xdr:colOff>
      <xdr:row>76</xdr:row>
      <xdr:rowOff>95504</xdr:rowOff>
    </xdr:to>
    <xdr:sp macro="" textlink="">
      <xdr:nvSpPr>
        <xdr:cNvPr id="434" name="フローチャート: 判断 433"/>
        <xdr:cNvSpPr/>
      </xdr:nvSpPr>
      <xdr:spPr>
        <a:xfrm>
          <a:off x="12954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105681</xdr:rowOff>
    </xdr:from>
    <xdr:ext cx="762000" cy="259045"/>
    <xdr:sp macro="" textlink="">
      <xdr:nvSpPr>
        <xdr:cNvPr id="435" name="テキスト ボックス 434"/>
        <xdr:cNvSpPr txBox="1"/>
      </xdr:nvSpPr>
      <xdr:spPr>
        <a:xfrm>
          <a:off x="12623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142494</xdr:rowOff>
    </xdr:from>
    <xdr:to>
      <xdr:col>82</xdr:col>
      <xdr:colOff>158750</xdr:colOff>
      <xdr:row>76</xdr:row>
      <xdr:rowOff>72644</xdr:rowOff>
    </xdr:to>
    <xdr:sp macro="" textlink="">
      <xdr:nvSpPr>
        <xdr:cNvPr id="441" name="楕円 440"/>
        <xdr:cNvSpPr/>
      </xdr:nvSpPr>
      <xdr:spPr>
        <a:xfrm>
          <a:off x="164592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159021</xdr:rowOff>
    </xdr:from>
    <xdr:ext cx="762000" cy="259045"/>
    <xdr:sp macro="" textlink="">
      <xdr:nvSpPr>
        <xdr:cNvPr id="442" name="公債費以外該当値テキスト"/>
        <xdr:cNvSpPr txBox="1"/>
      </xdr:nvSpPr>
      <xdr:spPr>
        <a:xfrm>
          <a:off x="16598900" y="12846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169926</xdr:rowOff>
    </xdr:from>
    <xdr:to>
      <xdr:col>78</xdr:col>
      <xdr:colOff>120650</xdr:colOff>
      <xdr:row>76</xdr:row>
      <xdr:rowOff>100076</xdr:rowOff>
    </xdr:to>
    <xdr:sp macro="" textlink="">
      <xdr:nvSpPr>
        <xdr:cNvPr id="443" name="楕円 442"/>
        <xdr:cNvSpPr/>
      </xdr:nvSpPr>
      <xdr:spPr>
        <a:xfrm>
          <a:off x="15621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110253</xdr:rowOff>
    </xdr:from>
    <xdr:ext cx="736600" cy="259045"/>
    <xdr:sp macro="" textlink="">
      <xdr:nvSpPr>
        <xdr:cNvPr id="444" name="テキスト ボックス 443"/>
        <xdr:cNvSpPr txBox="1"/>
      </xdr:nvSpPr>
      <xdr:spPr>
        <a:xfrm>
          <a:off x="15290800" y="12797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76200</xdr:rowOff>
    </xdr:from>
    <xdr:to>
      <xdr:col>74</xdr:col>
      <xdr:colOff>31750</xdr:colOff>
      <xdr:row>77</xdr:row>
      <xdr:rowOff>6350</xdr:rowOff>
    </xdr:to>
    <xdr:sp macro="" textlink="">
      <xdr:nvSpPr>
        <xdr:cNvPr id="445" name="楕円 444"/>
        <xdr:cNvSpPr/>
      </xdr:nvSpPr>
      <xdr:spPr>
        <a:xfrm>
          <a:off x="14732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162577</xdr:rowOff>
    </xdr:from>
    <xdr:ext cx="762000" cy="259045"/>
    <xdr:sp macro="" textlink="">
      <xdr:nvSpPr>
        <xdr:cNvPr id="446" name="テキスト ボックス 445"/>
        <xdr:cNvSpPr txBox="1"/>
      </xdr:nvSpPr>
      <xdr:spPr>
        <a:xfrm>
          <a:off x="14401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169926</xdr:rowOff>
    </xdr:from>
    <xdr:to>
      <xdr:col>69</xdr:col>
      <xdr:colOff>142875</xdr:colOff>
      <xdr:row>76</xdr:row>
      <xdr:rowOff>100076</xdr:rowOff>
    </xdr:to>
    <xdr:sp macro="" textlink="">
      <xdr:nvSpPr>
        <xdr:cNvPr id="447" name="楕円 446"/>
        <xdr:cNvSpPr/>
      </xdr:nvSpPr>
      <xdr:spPr>
        <a:xfrm>
          <a:off x="13843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84853</xdr:rowOff>
    </xdr:from>
    <xdr:ext cx="762000" cy="259045"/>
    <xdr:sp macro="" textlink="">
      <xdr:nvSpPr>
        <xdr:cNvPr id="448" name="テキスト ボックス 447"/>
        <xdr:cNvSpPr txBox="1"/>
      </xdr:nvSpPr>
      <xdr:spPr>
        <a:xfrm>
          <a:off x="13512800" y="13115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12192</xdr:rowOff>
    </xdr:from>
    <xdr:to>
      <xdr:col>65</xdr:col>
      <xdr:colOff>53975</xdr:colOff>
      <xdr:row>76</xdr:row>
      <xdr:rowOff>113792</xdr:rowOff>
    </xdr:to>
    <xdr:sp macro="" textlink="">
      <xdr:nvSpPr>
        <xdr:cNvPr id="449" name="楕円 448"/>
        <xdr:cNvSpPr/>
      </xdr:nvSpPr>
      <xdr:spPr>
        <a:xfrm>
          <a:off x="12954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98569</xdr:rowOff>
    </xdr:from>
    <xdr:ext cx="762000" cy="259045"/>
    <xdr:sp macro="" textlink="">
      <xdr:nvSpPr>
        <xdr:cNvPr id="450" name="テキスト ボックス 449"/>
        <xdr:cNvSpPr txBox="1"/>
      </xdr:nvSpPr>
      <xdr:spPr>
        <a:xfrm>
          <a:off x="12623800" y="1312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鳥取県岩美町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146782</xdr:rowOff>
    </xdr:from>
    <xdr:to>
      <xdr:col>29</xdr:col>
      <xdr:colOff>127000</xdr:colOff>
      <xdr:row>19</xdr:row>
      <xdr:rowOff>168148</xdr:rowOff>
    </xdr:to>
    <xdr:cxnSp macro="">
      <xdr:nvCxnSpPr>
        <xdr:cNvPr id="45" name="直線コネクタ 44"/>
        <xdr:cNvCxnSpPr/>
      </xdr:nvCxnSpPr>
      <xdr:spPr bwMode="auto">
        <a:xfrm flipV="1">
          <a:off x="5651500" y="2080357"/>
          <a:ext cx="0" cy="13929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140225</xdr:rowOff>
    </xdr:from>
    <xdr:ext cx="762000" cy="259045"/>
    <xdr:sp macro="" textlink="">
      <xdr:nvSpPr>
        <xdr:cNvPr id="46" name="人口1人当たり決算額の推移最小値テキスト130"/>
        <xdr:cNvSpPr txBox="1"/>
      </xdr:nvSpPr>
      <xdr:spPr>
        <a:xfrm>
          <a:off x="5740400" y="3445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168148</xdr:rowOff>
    </xdr:from>
    <xdr:to>
      <xdr:col>30</xdr:col>
      <xdr:colOff>25400</xdr:colOff>
      <xdr:row>19</xdr:row>
      <xdr:rowOff>168148</xdr:rowOff>
    </xdr:to>
    <xdr:cxnSp macro="">
      <xdr:nvCxnSpPr>
        <xdr:cNvPr id="47" name="直線コネクタ 46"/>
        <xdr:cNvCxnSpPr/>
      </xdr:nvCxnSpPr>
      <xdr:spPr bwMode="auto">
        <a:xfrm>
          <a:off x="5562600" y="34733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61709</xdr:rowOff>
    </xdr:from>
    <xdr:ext cx="762000" cy="259045"/>
    <xdr:sp macro="" textlink="">
      <xdr:nvSpPr>
        <xdr:cNvPr id="48" name="人口1人当たり決算額の推移最大値テキスト130"/>
        <xdr:cNvSpPr txBox="1"/>
      </xdr:nvSpPr>
      <xdr:spPr>
        <a:xfrm>
          <a:off x="5740400" y="182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146782</xdr:rowOff>
    </xdr:from>
    <xdr:to>
      <xdr:col>30</xdr:col>
      <xdr:colOff>25400</xdr:colOff>
      <xdr:row>11</xdr:row>
      <xdr:rowOff>146782</xdr:rowOff>
    </xdr:to>
    <xdr:cxnSp macro="">
      <xdr:nvCxnSpPr>
        <xdr:cNvPr id="49" name="直線コネクタ 48"/>
        <xdr:cNvCxnSpPr/>
      </xdr:nvCxnSpPr>
      <xdr:spPr bwMode="auto">
        <a:xfrm>
          <a:off x="5562600" y="20803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31788</xdr:rowOff>
    </xdr:from>
    <xdr:to>
      <xdr:col>29</xdr:col>
      <xdr:colOff>127000</xdr:colOff>
      <xdr:row>17</xdr:row>
      <xdr:rowOff>55204</xdr:rowOff>
    </xdr:to>
    <xdr:cxnSp macro="">
      <xdr:nvCxnSpPr>
        <xdr:cNvPr id="50" name="直線コネクタ 49"/>
        <xdr:cNvCxnSpPr/>
      </xdr:nvCxnSpPr>
      <xdr:spPr bwMode="auto">
        <a:xfrm flipV="1">
          <a:off x="5003800" y="2994063"/>
          <a:ext cx="647700" cy="234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39301</xdr:rowOff>
    </xdr:from>
    <xdr:ext cx="762000" cy="259045"/>
    <xdr:sp macro="" textlink="">
      <xdr:nvSpPr>
        <xdr:cNvPr id="51" name="人口1人当たり決算額の推移平均値テキスト130"/>
        <xdr:cNvSpPr txBox="1"/>
      </xdr:nvSpPr>
      <xdr:spPr>
        <a:xfrm>
          <a:off x="5740400" y="30015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67224</xdr:rowOff>
    </xdr:from>
    <xdr:to>
      <xdr:col>29</xdr:col>
      <xdr:colOff>177800</xdr:colOff>
      <xdr:row>17</xdr:row>
      <xdr:rowOff>168824</xdr:rowOff>
    </xdr:to>
    <xdr:sp macro="" textlink="">
      <xdr:nvSpPr>
        <xdr:cNvPr id="52" name="フローチャート: 判断 51"/>
        <xdr:cNvSpPr/>
      </xdr:nvSpPr>
      <xdr:spPr bwMode="auto">
        <a:xfrm>
          <a:off x="5600700" y="3029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55204</xdr:rowOff>
    </xdr:from>
    <xdr:to>
      <xdr:col>26</xdr:col>
      <xdr:colOff>50800</xdr:colOff>
      <xdr:row>17</xdr:row>
      <xdr:rowOff>60180</xdr:rowOff>
    </xdr:to>
    <xdr:cxnSp macro="">
      <xdr:nvCxnSpPr>
        <xdr:cNvPr id="53" name="直線コネクタ 52"/>
        <xdr:cNvCxnSpPr/>
      </xdr:nvCxnSpPr>
      <xdr:spPr bwMode="auto">
        <a:xfrm flipV="1">
          <a:off x="4305300" y="3017479"/>
          <a:ext cx="698500" cy="49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97048</xdr:rowOff>
    </xdr:from>
    <xdr:to>
      <xdr:col>26</xdr:col>
      <xdr:colOff>101600</xdr:colOff>
      <xdr:row>18</xdr:row>
      <xdr:rowOff>27198</xdr:rowOff>
    </xdr:to>
    <xdr:sp macro="" textlink="">
      <xdr:nvSpPr>
        <xdr:cNvPr id="54" name="フローチャート: 判断 53"/>
        <xdr:cNvSpPr/>
      </xdr:nvSpPr>
      <xdr:spPr bwMode="auto">
        <a:xfrm>
          <a:off x="4953000" y="30593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11975</xdr:rowOff>
    </xdr:from>
    <xdr:ext cx="736600" cy="259045"/>
    <xdr:sp macro="" textlink="">
      <xdr:nvSpPr>
        <xdr:cNvPr id="55" name="テキスト ボックス 54"/>
        <xdr:cNvSpPr txBox="1"/>
      </xdr:nvSpPr>
      <xdr:spPr>
        <a:xfrm>
          <a:off x="4622800" y="3145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60180</xdr:rowOff>
    </xdr:from>
    <xdr:to>
      <xdr:col>22</xdr:col>
      <xdr:colOff>114300</xdr:colOff>
      <xdr:row>17</xdr:row>
      <xdr:rowOff>73759</xdr:rowOff>
    </xdr:to>
    <xdr:cxnSp macro="">
      <xdr:nvCxnSpPr>
        <xdr:cNvPr id="56" name="直線コネクタ 55"/>
        <xdr:cNvCxnSpPr/>
      </xdr:nvCxnSpPr>
      <xdr:spPr bwMode="auto">
        <a:xfrm flipV="1">
          <a:off x="3606800" y="3022455"/>
          <a:ext cx="698500" cy="135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110879</xdr:rowOff>
    </xdr:from>
    <xdr:to>
      <xdr:col>22</xdr:col>
      <xdr:colOff>165100</xdr:colOff>
      <xdr:row>18</xdr:row>
      <xdr:rowOff>41029</xdr:rowOff>
    </xdr:to>
    <xdr:sp macro="" textlink="">
      <xdr:nvSpPr>
        <xdr:cNvPr id="57" name="フローチャート: 判断 56"/>
        <xdr:cNvSpPr/>
      </xdr:nvSpPr>
      <xdr:spPr bwMode="auto">
        <a:xfrm>
          <a:off x="42545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25806</xdr:rowOff>
    </xdr:from>
    <xdr:ext cx="762000" cy="259045"/>
    <xdr:sp macro="" textlink="">
      <xdr:nvSpPr>
        <xdr:cNvPr id="58" name="テキスト ボックス 57"/>
        <xdr:cNvSpPr txBox="1"/>
      </xdr:nvSpPr>
      <xdr:spPr>
        <a:xfrm>
          <a:off x="3924300" y="3159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73759</xdr:rowOff>
    </xdr:from>
    <xdr:to>
      <xdr:col>18</xdr:col>
      <xdr:colOff>177800</xdr:colOff>
      <xdr:row>17</xdr:row>
      <xdr:rowOff>105801</xdr:rowOff>
    </xdr:to>
    <xdr:cxnSp macro="">
      <xdr:nvCxnSpPr>
        <xdr:cNvPr id="59" name="直線コネクタ 58"/>
        <xdr:cNvCxnSpPr/>
      </xdr:nvCxnSpPr>
      <xdr:spPr bwMode="auto">
        <a:xfrm flipV="1">
          <a:off x="2908300" y="3036034"/>
          <a:ext cx="698500" cy="320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130218</xdr:rowOff>
    </xdr:from>
    <xdr:to>
      <xdr:col>19</xdr:col>
      <xdr:colOff>38100</xdr:colOff>
      <xdr:row>18</xdr:row>
      <xdr:rowOff>60368</xdr:rowOff>
    </xdr:to>
    <xdr:sp macro="" textlink="">
      <xdr:nvSpPr>
        <xdr:cNvPr id="60" name="フローチャート: 判断 59"/>
        <xdr:cNvSpPr/>
      </xdr:nvSpPr>
      <xdr:spPr bwMode="auto">
        <a:xfrm>
          <a:off x="35560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45145</xdr:rowOff>
    </xdr:from>
    <xdr:ext cx="762000" cy="259045"/>
    <xdr:sp macro="" textlink="">
      <xdr:nvSpPr>
        <xdr:cNvPr id="61" name="テキスト ボックス 60"/>
        <xdr:cNvSpPr txBox="1"/>
      </xdr:nvSpPr>
      <xdr:spPr>
        <a:xfrm>
          <a:off x="3225800" y="317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92461</xdr:rowOff>
    </xdr:from>
    <xdr:to>
      <xdr:col>15</xdr:col>
      <xdr:colOff>101600</xdr:colOff>
      <xdr:row>18</xdr:row>
      <xdr:rowOff>22611</xdr:rowOff>
    </xdr:to>
    <xdr:sp macro="" textlink="">
      <xdr:nvSpPr>
        <xdr:cNvPr id="62" name="フローチャート: 判断 61"/>
        <xdr:cNvSpPr/>
      </xdr:nvSpPr>
      <xdr:spPr bwMode="auto">
        <a:xfrm>
          <a:off x="28575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7388</xdr:rowOff>
    </xdr:from>
    <xdr:ext cx="762000" cy="259045"/>
    <xdr:sp macro="" textlink="">
      <xdr:nvSpPr>
        <xdr:cNvPr id="63" name="テキスト ボックス 62"/>
        <xdr:cNvSpPr txBox="1"/>
      </xdr:nvSpPr>
      <xdr:spPr>
        <a:xfrm>
          <a:off x="2527300" y="3141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152438</xdr:rowOff>
    </xdr:from>
    <xdr:to>
      <xdr:col>29</xdr:col>
      <xdr:colOff>177800</xdr:colOff>
      <xdr:row>17</xdr:row>
      <xdr:rowOff>82588</xdr:rowOff>
    </xdr:to>
    <xdr:sp macro="" textlink="">
      <xdr:nvSpPr>
        <xdr:cNvPr id="69" name="楕円 68"/>
        <xdr:cNvSpPr/>
      </xdr:nvSpPr>
      <xdr:spPr bwMode="auto">
        <a:xfrm>
          <a:off x="5600700" y="29432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168965</xdr:rowOff>
    </xdr:from>
    <xdr:ext cx="762000" cy="259045"/>
    <xdr:sp macro="" textlink="">
      <xdr:nvSpPr>
        <xdr:cNvPr id="70" name="人口1人当たり決算額の推移該当値テキスト130"/>
        <xdr:cNvSpPr txBox="1"/>
      </xdr:nvSpPr>
      <xdr:spPr>
        <a:xfrm>
          <a:off x="5740400" y="2788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4404</xdr:rowOff>
    </xdr:from>
    <xdr:to>
      <xdr:col>26</xdr:col>
      <xdr:colOff>101600</xdr:colOff>
      <xdr:row>17</xdr:row>
      <xdr:rowOff>106004</xdr:rowOff>
    </xdr:to>
    <xdr:sp macro="" textlink="">
      <xdr:nvSpPr>
        <xdr:cNvPr id="71" name="楕円 70"/>
        <xdr:cNvSpPr/>
      </xdr:nvSpPr>
      <xdr:spPr bwMode="auto">
        <a:xfrm>
          <a:off x="4953000" y="29666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116181</xdr:rowOff>
    </xdr:from>
    <xdr:ext cx="736600" cy="259045"/>
    <xdr:sp macro="" textlink="">
      <xdr:nvSpPr>
        <xdr:cNvPr id="72" name="テキスト ボックス 71"/>
        <xdr:cNvSpPr txBox="1"/>
      </xdr:nvSpPr>
      <xdr:spPr>
        <a:xfrm>
          <a:off x="4622800" y="27355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9380</xdr:rowOff>
    </xdr:from>
    <xdr:to>
      <xdr:col>22</xdr:col>
      <xdr:colOff>165100</xdr:colOff>
      <xdr:row>17</xdr:row>
      <xdr:rowOff>110980</xdr:rowOff>
    </xdr:to>
    <xdr:sp macro="" textlink="">
      <xdr:nvSpPr>
        <xdr:cNvPr id="73" name="楕円 72"/>
        <xdr:cNvSpPr/>
      </xdr:nvSpPr>
      <xdr:spPr bwMode="auto">
        <a:xfrm>
          <a:off x="4254500" y="29716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121157</xdr:rowOff>
    </xdr:from>
    <xdr:ext cx="762000" cy="259045"/>
    <xdr:sp macro="" textlink="">
      <xdr:nvSpPr>
        <xdr:cNvPr id="74" name="テキスト ボックス 73"/>
        <xdr:cNvSpPr txBox="1"/>
      </xdr:nvSpPr>
      <xdr:spPr>
        <a:xfrm>
          <a:off x="3924300" y="2740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22959</xdr:rowOff>
    </xdr:from>
    <xdr:to>
      <xdr:col>19</xdr:col>
      <xdr:colOff>38100</xdr:colOff>
      <xdr:row>17</xdr:row>
      <xdr:rowOff>124559</xdr:rowOff>
    </xdr:to>
    <xdr:sp macro="" textlink="">
      <xdr:nvSpPr>
        <xdr:cNvPr id="75" name="楕円 74"/>
        <xdr:cNvSpPr/>
      </xdr:nvSpPr>
      <xdr:spPr bwMode="auto">
        <a:xfrm>
          <a:off x="3556000" y="29852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134736</xdr:rowOff>
    </xdr:from>
    <xdr:ext cx="762000" cy="259045"/>
    <xdr:sp macro="" textlink="">
      <xdr:nvSpPr>
        <xdr:cNvPr id="76" name="テキスト ボックス 75"/>
        <xdr:cNvSpPr txBox="1"/>
      </xdr:nvSpPr>
      <xdr:spPr>
        <a:xfrm>
          <a:off x="3225800" y="2754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55001</xdr:rowOff>
    </xdr:from>
    <xdr:to>
      <xdr:col>15</xdr:col>
      <xdr:colOff>101600</xdr:colOff>
      <xdr:row>17</xdr:row>
      <xdr:rowOff>156601</xdr:rowOff>
    </xdr:to>
    <xdr:sp macro="" textlink="">
      <xdr:nvSpPr>
        <xdr:cNvPr id="77" name="楕円 76"/>
        <xdr:cNvSpPr/>
      </xdr:nvSpPr>
      <xdr:spPr bwMode="auto">
        <a:xfrm>
          <a:off x="2857500" y="30172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166778</xdr:rowOff>
    </xdr:from>
    <xdr:ext cx="762000" cy="259045"/>
    <xdr:sp macro="" textlink="">
      <xdr:nvSpPr>
        <xdr:cNvPr id="78" name="テキスト ボックス 77"/>
        <xdr:cNvSpPr txBox="1"/>
      </xdr:nvSpPr>
      <xdr:spPr>
        <a:xfrm>
          <a:off x="2527300" y="278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168053</xdr:rowOff>
    </xdr:from>
    <xdr:to>
      <xdr:col>29</xdr:col>
      <xdr:colOff>127000</xdr:colOff>
      <xdr:row>37</xdr:row>
      <xdr:rowOff>233414</xdr:rowOff>
    </xdr:to>
    <xdr:cxnSp macro="">
      <xdr:nvCxnSpPr>
        <xdr:cNvPr id="106" name="直線コネクタ 105"/>
        <xdr:cNvCxnSpPr/>
      </xdr:nvCxnSpPr>
      <xdr:spPr bwMode="auto">
        <a:xfrm flipV="1">
          <a:off x="5651500" y="6092603"/>
          <a:ext cx="0" cy="12655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205491</xdr:rowOff>
    </xdr:from>
    <xdr:ext cx="762000" cy="259045"/>
    <xdr:sp macro="" textlink="">
      <xdr:nvSpPr>
        <xdr:cNvPr id="107" name="人口1人当たり決算額の推移最小値テキスト445"/>
        <xdr:cNvSpPr txBox="1"/>
      </xdr:nvSpPr>
      <xdr:spPr>
        <a:xfrm>
          <a:off x="5740400" y="7330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233414</xdr:rowOff>
    </xdr:from>
    <xdr:to>
      <xdr:col>30</xdr:col>
      <xdr:colOff>25400</xdr:colOff>
      <xdr:row>37</xdr:row>
      <xdr:rowOff>233414</xdr:rowOff>
    </xdr:to>
    <xdr:cxnSp macro="">
      <xdr:nvCxnSpPr>
        <xdr:cNvPr id="108" name="直線コネクタ 107"/>
        <xdr:cNvCxnSpPr/>
      </xdr:nvCxnSpPr>
      <xdr:spPr bwMode="auto">
        <a:xfrm>
          <a:off x="5562600" y="73581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82980</xdr:rowOff>
    </xdr:from>
    <xdr:ext cx="762000" cy="259045"/>
    <xdr:sp macro="" textlink="">
      <xdr:nvSpPr>
        <xdr:cNvPr id="109" name="人口1人当たり決算額の推移最大値テキスト445"/>
        <xdr:cNvSpPr txBox="1"/>
      </xdr:nvSpPr>
      <xdr:spPr>
        <a:xfrm>
          <a:off x="5740400" y="5836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168053</xdr:rowOff>
    </xdr:from>
    <xdr:to>
      <xdr:col>30</xdr:col>
      <xdr:colOff>25400</xdr:colOff>
      <xdr:row>33</xdr:row>
      <xdr:rowOff>168053</xdr:rowOff>
    </xdr:to>
    <xdr:cxnSp macro="">
      <xdr:nvCxnSpPr>
        <xdr:cNvPr id="110" name="直線コネクタ 109"/>
        <xdr:cNvCxnSpPr/>
      </xdr:nvCxnSpPr>
      <xdr:spPr bwMode="auto">
        <a:xfrm>
          <a:off x="5562600" y="60926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230213</xdr:rowOff>
    </xdr:from>
    <xdr:to>
      <xdr:col>29</xdr:col>
      <xdr:colOff>127000</xdr:colOff>
      <xdr:row>34</xdr:row>
      <xdr:rowOff>246253</xdr:rowOff>
    </xdr:to>
    <xdr:cxnSp macro="">
      <xdr:nvCxnSpPr>
        <xdr:cNvPr id="111" name="直線コネクタ 110"/>
        <xdr:cNvCxnSpPr/>
      </xdr:nvCxnSpPr>
      <xdr:spPr bwMode="auto">
        <a:xfrm flipV="1">
          <a:off x="5003800" y="6497663"/>
          <a:ext cx="647700" cy="160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82338</xdr:rowOff>
    </xdr:from>
    <xdr:ext cx="762000" cy="259045"/>
    <xdr:sp macro="" textlink="">
      <xdr:nvSpPr>
        <xdr:cNvPr id="112" name="人口1人当たり決算額の推移平均値テキスト445"/>
        <xdr:cNvSpPr txBox="1"/>
      </xdr:nvSpPr>
      <xdr:spPr>
        <a:xfrm>
          <a:off x="5740400" y="66926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110261</xdr:rowOff>
    </xdr:from>
    <xdr:to>
      <xdr:col>29</xdr:col>
      <xdr:colOff>177800</xdr:colOff>
      <xdr:row>35</xdr:row>
      <xdr:rowOff>211861</xdr:rowOff>
    </xdr:to>
    <xdr:sp macro="" textlink="">
      <xdr:nvSpPr>
        <xdr:cNvPr id="113" name="フローチャート: 判断 112"/>
        <xdr:cNvSpPr/>
      </xdr:nvSpPr>
      <xdr:spPr bwMode="auto">
        <a:xfrm>
          <a:off x="5600700" y="6720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156947</xdr:rowOff>
    </xdr:from>
    <xdr:to>
      <xdr:col>26</xdr:col>
      <xdr:colOff>50800</xdr:colOff>
      <xdr:row>34</xdr:row>
      <xdr:rowOff>246253</xdr:rowOff>
    </xdr:to>
    <xdr:cxnSp macro="">
      <xdr:nvCxnSpPr>
        <xdr:cNvPr id="114" name="直線コネクタ 113"/>
        <xdr:cNvCxnSpPr/>
      </xdr:nvCxnSpPr>
      <xdr:spPr bwMode="auto">
        <a:xfrm>
          <a:off x="4305300" y="6424397"/>
          <a:ext cx="698500" cy="893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103213</xdr:rowOff>
    </xdr:from>
    <xdr:to>
      <xdr:col>26</xdr:col>
      <xdr:colOff>101600</xdr:colOff>
      <xdr:row>35</xdr:row>
      <xdr:rowOff>204813</xdr:rowOff>
    </xdr:to>
    <xdr:sp macro="" textlink="">
      <xdr:nvSpPr>
        <xdr:cNvPr id="115" name="フローチャート: 判断 114"/>
        <xdr:cNvSpPr/>
      </xdr:nvSpPr>
      <xdr:spPr bwMode="auto">
        <a:xfrm>
          <a:off x="4953000" y="67135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189590</xdr:rowOff>
    </xdr:from>
    <xdr:ext cx="736600" cy="259045"/>
    <xdr:sp macro="" textlink="">
      <xdr:nvSpPr>
        <xdr:cNvPr id="116" name="テキスト ボックス 115"/>
        <xdr:cNvSpPr txBox="1"/>
      </xdr:nvSpPr>
      <xdr:spPr>
        <a:xfrm>
          <a:off x="4622800" y="6799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156947</xdr:rowOff>
    </xdr:from>
    <xdr:to>
      <xdr:col>22</xdr:col>
      <xdr:colOff>114300</xdr:colOff>
      <xdr:row>34</xdr:row>
      <xdr:rowOff>225355</xdr:rowOff>
    </xdr:to>
    <xdr:cxnSp macro="">
      <xdr:nvCxnSpPr>
        <xdr:cNvPr id="117" name="直線コネクタ 116"/>
        <xdr:cNvCxnSpPr/>
      </xdr:nvCxnSpPr>
      <xdr:spPr bwMode="auto">
        <a:xfrm flipV="1">
          <a:off x="3606800" y="6424397"/>
          <a:ext cx="698500" cy="684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107061</xdr:rowOff>
    </xdr:from>
    <xdr:to>
      <xdr:col>22</xdr:col>
      <xdr:colOff>165100</xdr:colOff>
      <xdr:row>35</xdr:row>
      <xdr:rowOff>208661</xdr:rowOff>
    </xdr:to>
    <xdr:sp macro="" textlink="">
      <xdr:nvSpPr>
        <xdr:cNvPr id="118" name="フローチャート: 判断 117"/>
        <xdr:cNvSpPr/>
      </xdr:nvSpPr>
      <xdr:spPr bwMode="auto">
        <a:xfrm>
          <a:off x="4254500" y="6717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193438</xdr:rowOff>
    </xdr:from>
    <xdr:ext cx="762000" cy="259045"/>
    <xdr:sp macro="" textlink="">
      <xdr:nvSpPr>
        <xdr:cNvPr id="119" name="テキスト ボックス 118"/>
        <xdr:cNvSpPr txBox="1"/>
      </xdr:nvSpPr>
      <xdr:spPr>
        <a:xfrm>
          <a:off x="3924300" y="680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225355</xdr:rowOff>
    </xdr:from>
    <xdr:to>
      <xdr:col>18</xdr:col>
      <xdr:colOff>177800</xdr:colOff>
      <xdr:row>34</xdr:row>
      <xdr:rowOff>255206</xdr:rowOff>
    </xdr:to>
    <xdr:cxnSp macro="">
      <xdr:nvCxnSpPr>
        <xdr:cNvPr id="120" name="直線コネクタ 119"/>
        <xdr:cNvCxnSpPr/>
      </xdr:nvCxnSpPr>
      <xdr:spPr bwMode="auto">
        <a:xfrm flipV="1">
          <a:off x="2908300" y="6492805"/>
          <a:ext cx="698500" cy="298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46844</xdr:rowOff>
    </xdr:from>
    <xdr:to>
      <xdr:col>19</xdr:col>
      <xdr:colOff>38100</xdr:colOff>
      <xdr:row>35</xdr:row>
      <xdr:rowOff>148444</xdr:rowOff>
    </xdr:to>
    <xdr:sp macro="" textlink="">
      <xdr:nvSpPr>
        <xdr:cNvPr id="121" name="フローチャート: 判断 120"/>
        <xdr:cNvSpPr/>
      </xdr:nvSpPr>
      <xdr:spPr bwMode="auto">
        <a:xfrm>
          <a:off x="3556000" y="66571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133221</xdr:rowOff>
    </xdr:from>
    <xdr:ext cx="762000" cy="259045"/>
    <xdr:sp macro="" textlink="">
      <xdr:nvSpPr>
        <xdr:cNvPr id="122" name="テキスト ボックス 121"/>
        <xdr:cNvSpPr txBox="1"/>
      </xdr:nvSpPr>
      <xdr:spPr>
        <a:xfrm>
          <a:off x="3225800" y="674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69723</xdr:rowOff>
    </xdr:from>
    <xdr:to>
      <xdr:col>15</xdr:col>
      <xdr:colOff>101600</xdr:colOff>
      <xdr:row>35</xdr:row>
      <xdr:rowOff>171323</xdr:rowOff>
    </xdr:to>
    <xdr:sp macro="" textlink="">
      <xdr:nvSpPr>
        <xdr:cNvPr id="123" name="フローチャート: 判断 122"/>
        <xdr:cNvSpPr/>
      </xdr:nvSpPr>
      <xdr:spPr bwMode="auto">
        <a:xfrm>
          <a:off x="2857500" y="6680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156100</xdr:rowOff>
    </xdr:from>
    <xdr:ext cx="762000" cy="259045"/>
    <xdr:sp macro="" textlink="">
      <xdr:nvSpPr>
        <xdr:cNvPr id="124" name="テキスト ボックス 123"/>
        <xdr:cNvSpPr txBox="1"/>
      </xdr:nvSpPr>
      <xdr:spPr>
        <a:xfrm>
          <a:off x="2527300" y="6766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179413</xdr:rowOff>
    </xdr:from>
    <xdr:to>
      <xdr:col>29</xdr:col>
      <xdr:colOff>177800</xdr:colOff>
      <xdr:row>34</xdr:row>
      <xdr:rowOff>281013</xdr:rowOff>
    </xdr:to>
    <xdr:sp macro="" textlink="">
      <xdr:nvSpPr>
        <xdr:cNvPr id="130" name="楕円 129"/>
        <xdr:cNvSpPr/>
      </xdr:nvSpPr>
      <xdr:spPr bwMode="auto">
        <a:xfrm>
          <a:off x="5600700" y="64468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24490</xdr:rowOff>
    </xdr:from>
    <xdr:ext cx="762000" cy="259045"/>
    <xdr:sp macro="" textlink="">
      <xdr:nvSpPr>
        <xdr:cNvPr id="131" name="人口1人当たり決算額の推移該当値テキスト445"/>
        <xdr:cNvSpPr txBox="1"/>
      </xdr:nvSpPr>
      <xdr:spPr>
        <a:xfrm>
          <a:off x="5740400" y="629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195453</xdr:rowOff>
    </xdr:from>
    <xdr:to>
      <xdr:col>26</xdr:col>
      <xdr:colOff>101600</xdr:colOff>
      <xdr:row>34</xdr:row>
      <xdr:rowOff>297053</xdr:rowOff>
    </xdr:to>
    <xdr:sp macro="" textlink="">
      <xdr:nvSpPr>
        <xdr:cNvPr id="132" name="楕円 131"/>
        <xdr:cNvSpPr/>
      </xdr:nvSpPr>
      <xdr:spPr bwMode="auto">
        <a:xfrm>
          <a:off x="4953000" y="64629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307230</xdr:rowOff>
    </xdr:from>
    <xdr:ext cx="736600" cy="259045"/>
    <xdr:sp macro="" textlink="">
      <xdr:nvSpPr>
        <xdr:cNvPr id="133" name="テキスト ボックス 132"/>
        <xdr:cNvSpPr txBox="1"/>
      </xdr:nvSpPr>
      <xdr:spPr>
        <a:xfrm>
          <a:off x="4622800" y="62317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106147</xdr:rowOff>
    </xdr:from>
    <xdr:to>
      <xdr:col>22</xdr:col>
      <xdr:colOff>165100</xdr:colOff>
      <xdr:row>34</xdr:row>
      <xdr:rowOff>207747</xdr:rowOff>
    </xdr:to>
    <xdr:sp macro="" textlink="">
      <xdr:nvSpPr>
        <xdr:cNvPr id="134" name="楕円 133"/>
        <xdr:cNvSpPr/>
      </xdr:nvSpPr>
      <xdr:spPr bwMode="auto">
        <a:xfrm>
          <a:off x="4254500" y="63735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217924</xdr:rowOff>
    </xdr:from>
    <xdr:ext cx="762000" cy="259045"/>
    <xdr:sp macro="" textlink="">
      <xdr:nvSpPr>
        <xdr:cNvPr id="135" name="テキスト ボックス 134"/>
        <xdr:cNvSpPr txBox="1"/>
      </xdr:nvSpPr>
      <xdr:spPr>
        <a:xfrm>
          <a:off x="3924300" y="6142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174555</xdr:rowOff>
    </xdr:from>
    <xdr:to>
      <xdr:col>19</xdr:col>
      <xdr:colOff>38100</xdr:colOff>
      <xdr:row>34</xdr:row>
      <xdr:rowOff>276155</xdr:rowOff>
    </xdr:to>
    <xdr:sp macro="" textlink="">
      <xdr:nvSpPr>
        <xdr:cNvPr id="136" name="楕円 135"/>
        <xdr:cNvSpPr/>
      </xdr:nvSpPr>
      <xdr:spPr bwMode="auto">
        <a:xfrm>
          <a:off x="3556000" y="64420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286332</xdr:rowOff>
    </xdr:from>
    <xdr:ext cx="762000" cy="259045"/>
    <xdr:sp macro="" textlink="">
      <xdr:nvSpPr>
        <xdr:cNvPr id="137" name="テキスト ボックス 136"/>
        <xdr:cNvSpPr txBox="1"/>
      </xdr:nvSpPr>
      <xdr:spPr>
        <a:xfrm>
          <a:off x="3225800" y="6210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204407</xdr:rowOff>
    </xdr:from>
    <xdr:to>
      <xdr:col>15</xdr:col>
      <xdr:colOff>101600</xdr:colOff>
      <xdr:row>34</xdr:row>
      <xdr:rowOff>306006</xdr:rowOff>
    </xdr:to>
    <xdr:sp macro="" textlink="">
      <xdr:nvSpPr>
        <xdr:cNvPr id="138" name="楕円 137"/>
        <xdr:cNvSpPr/>
      </xdr:nvSpPr>
      <xdr:spPr bwMode="auto">
        <a:xfrm>
          <a:off x="2857500" y="6471857"/>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316184</xdr:rowOff>
    </xdr:from>
    <xdr:ext cx="762000" cy="259045"/>
    <xdr:sp macro="" textlink="">
      <xdr:nvSpPr>
        <xdr:cNvPr id="139" name="テキスト ボックス 138"/>
        <xdr:cNvSpPr txBox="1"/>
      </xdr:nvSpPr>
      <xdr:spPr>
        <a:xfrm>
          <a:off x="2527300" y="624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鳥取県岩美町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11,638
11,518
122.32
7,131,543
6,985,864
92,046
4,216,530
7,179,575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12.7
41.3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126540</xdr:rowOff>
    </xdr:from>
    <xdr:to>
      <xdr:col>24</xdr:col>
      <xdr:colOff>62865</xdr:colOff>
      <xdr:row>39</xdr:row>
      <xdr:rowOff>58021</xdr:rowOff>
    </xdr:to>
    <xdr:cxnSp macro="">
      <xdr:nvCxnSpPr>
        <xdr:cNvPr id="56" name="直線コネクタ 55"/>
        <xdr:cNvCxnSpPr/>
      </xdr:nvCxnSpPr>
      <xdr:spPr>
        <a:xfrm flipV="1">
          <a:off x="4633595" y="5270040"/>
          <a:ext cx="1270" cy="14745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61848</xdr:rowOff>
    </xdr:from>
    <xdr:ext cx="534377" cy="259045"/>
    <xdr:sp macro="" textlink="">
      <xdr:nvSpPr>
        <xdr:cNvPr id="57" name="人件費最小値テキスト"/>
        <xdr:cNvSpPr txBox="1"/>
      </xdr:nvSpPr>
      <xdr:spPr>
        <a:xfrm>
          <a:off x="4686300" y="674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58021</xdr:rowOff>
    </xdr:from>
    <xdr:to>
      <xdr:col>24</xdr:col>
      <xdr:colOff>152400</xdr:colOff>
      <xdr:row>39</xdr:row>
      <xdr:rowOff>58021</xdr:rowOff>
    </xdr:to>
    <xdr:cxnSp macro="">
      <xdr:nvCxnSpPr>
        <xdr:cNvPr id="58" name="直線コネクタ 57"/>
        <xdr:cNvCxnSpPr/>
      </xdr:nvCxnSpPr>
      <xdr:spPr>
        <a:xfrm>
          <a:off x="4546600" y="6744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73217</xdr:rowOff>
    </xdr:from>
    <xdr:ext cx="599010" cy="259045"/>
    <xdr:sp macro="" textlink="">
      <xdr:nvSpPr>
        <xdr:cNvPr id="59" name="人件費最大値テキスト"/>
        <xdr:cNvSpPr txBox="1"/>
      </xdr:nvSpPr>
      <xdr:spPr>
        <a:xfrm>
          <a:off x="4686300" y="5045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126540</xdr:rowOff>
    </xdr:from>
    <xdr:to>
      <xdr:col>24</xdr:col>
      <xdr:colOff>152400</xdr:colOff>
      <xdr:row>30</xdr:row>
      <xdr:rowOff>126540</xdr:rowOff>
    </xdr:to>
    <xdr:cxnSp macro="">
      <xdr:nvCxnSpPr>
        <xdr:cNvPr id="60" name="直線コネクタ 59"/>
        <xdr:cNvCxnSpPr/>
      </xdr:nvCxnSpPr>
      <xdr:spPr>
        <a:xfrm>
          <a:off x="4546600" y="5270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155527</xdr:rowOff>
    </xdr:from>
    <xdr:to>
      <xdr:col>24</xdr:col>
      <xdr:colOff>63500</xdr:colOff>
      <xdr:row>36</xdr:row>
      <xdr:rowOff>165395</xdr:rowOff>
    </xdr:to>
    <xdr:cxnSp macro="">
      <xdr:nvCxnSpPr>
        <xdr:cNvPr id="61" name="直線コネクタ 60"/>
        <xdr:cNvCxnSpPr/>
      </xdr:nvCxnSpPr>
      <xdr:spPr>
        <a:xfrm flipV="1">
          <a:off x="3797300" y="6327727"/>
          <a:ext cx="838200" cy="9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10520</xdr:rowOff>
    </xdr:from>
    <xdr:ext cx="534377" cy="259045"/>
    <xdr:sp macro="" textlink="">
      <xdr:nvSpPr>
        <xdr:cNvPr id="62" name="人件費平均値テキスト"/>
        <xdr:cNvSpPr txBox="1"/>
      </xdr:nvSpPr>
      <xdr:spPr>
        <a:xfrm>
          <a:off x="4686300" y="63541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32093</xdr:rowOff>
    </xdr:from>
    <xdr:to>
      <xdr:col>24</xdr:col>
      <xdr:colOff>114300</xdr:colOff>
      <xdr:row>37</xdr:row>
      <xdr:rowOff>133693</xdr:rowOff>
    </xdr:to>
    <xdr:sp macro="" textlink="">
      <xdr:nvSpPr>
        <xdr:cNvPr id="63" name="フローチャート: 判断 62"/>
        <xdr:cNvSpPr/>
      </xdr:nvSpPr>
      <xdr:spPr>
        <a:xfrm>
          <a:off x="4584700" y="637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165395</xdr:rowOff>
    </xdr:from>
    <xdr:to>
      <xdr:col>19</xdr:col>
      <xdr:colOff>177800</xdr:colOff>
      <xdr:row>37</xdr:row>
      <xdr:rowOff>7828</xdr:rowOff>
    </xdr:to>
    <xdr:cxnSp macro="">
      <xdr:nvCxnSpPr>
        <xdr:cNvPr id="64" name="直線コネクタ 63"/>
        <xdr:cNvCxnSpPr/>
      </xdr:nvCxnSpPr>
      <xdr:spPr>
        <a:xfrm flipV="1">
          <a:off x="2908300" y="6337595"/>
          <a:ext cx="889000" cy="1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54061</xdr:rowOff>
    </xdr:from>
    <xdr:to>
      <xdr:col>20</xdr:col>
      <xdr:colOff>38100</xdr:colOff>
      <xdr:row>37</xdr:row>
      <xdr:rowOff>155661</xdr:rowOff>
    </xdr:to>
    <xdr:sp macro="" textlink="">
      <xdr:nvSpPr>
        <xdr:cNvPr id="65" name="フローチャート: 判断 64"/>
        <xdr:cNvSpPr/>
      </xdr:nvSpPr>
      <xdr:spPr>
        <a:xfrm>
          <a:off x="3746500" y="63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146788</xdr:rowOff>
    </xdr:from>
    <xdr:ext cx="534377" cy="259045"/>
    <xdr:sp macro="" textlink="">
      <xdr:nvSpPr>
        <xdr:cNvPr id="66" name="テキスト ボックス 65"/>
        <xdr:cNvSpPr txBox="1"/>
      </xdr:nvSpPr>
      <xdr:spPr>
        <a:xfrm>
          <a:off x="3530111" y="6490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7828</xdr:rowOff>
    </xdr:from>
    <xdr:to>
      <xdr:col>15</xdr:col>
      <xdr:colOff>50800</xdr:colOff>
      <xdr:row>37</xdr:row>
      <xdr:rowOff>23282</xdr:rowOff>
    </xdr:to>
    <xdr:cxnSp macro="">
      <xdr:nvCxnSpPr>
        <xdr:cNvPr id="67" name="直線コネクタ 66"/>
        <xdr:cNvCxnSpPr/>
      </xdr:nvCxnSpPr>
      <xdr:spPr>
        <a:xfrm flipV="1">
          <a:off x="2019300" y="6351478"/>
          <a:ext cx="889000" cy="15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64615</xdr:rowOff>
    </xdr:from>
    <xdr:to>
      <xdr:col>15</xdr:col>
      <xdr:colOff>101600</xdr:colOff>
      <xdr:row>37</xdr:row>
      <xdr:rowOff>166215</xdr:rowOff>
    </xdr:to>
    <xdr:sp macro="" textlink="">
      <xdr:nvSpPr>
        <xdr:cNvPr id="68" name="フローチャート: 判断 67"/>
        <xdr:cNvSpPr/>
      </xdr:nvSpPr>
      <xdr:spPr>
        <a:xfrm>
          <a:off x="2857500" y="64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157342</xdr:rowOff>
    </xdr:from>
    <xdr:ext cx="534377" cy="259045"/>
    <xdr:sp macro="" textlink="">
      <xdr:nvSpPr>
        <xdr:cNvPr id="69" name="テキスト ボックス 68"/>
        <xdr:cNvSpPr txBox="1"/>
      </xdr:nvSpPr>
      <xdr:spPr>
        <a:xfrm>
          <a:off x="2641111" y="650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23282</xdr:rowOff>
    </xdr:from>
    <xdr:to>
      <xdr:col>10</xdr:col>
      <xdr:colOff>114300</xdr:colOff>
      <xdr:row>37</xdr:row>
      <xdr:rowOff>38979</xdr:rowOff>
    </xdr:to>
    <xdr:cxnSp macro="">
      <xdr:nvCxnSpPr>
        <xdr:cNvPr id="70" name="直線コネクタ 69"/>
        <xdr:cNvCxnSpPr/>
      </xdr:nvCxnSpPr>
      <xdr:spPr>
        <a:xfrm flipV="1">
          <a:off x="1130300" y="6366932"/>
          <a:ext cx="889000" cy="15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77935</xdr:rowOff>
    </xdr:from>
    <xdr:to>
      <xdr:col>10</xdr:col>
      <xdr:colOff>165100</xdr:colOff>
      <xdr:row>38</xdr:row>
      <xdr:rowOff>8085</xdr:rowOff>
    </xdr:to>
    <xdr:sp macro="" textlink="">
      <xdr:nvSpPr>
        <xdr:cNvPr id="71" name="フローチャート: 判断 70"/>
        <xdr:cNvSpPr/>
      </xdr:nvSpPr>
      <xdr:spPr>
        <a:xfrm>
          <a:off x="1968500" y="6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170662</xdr:rowOff>
    </xdr:from>
    <xdr:ext cx="534377" cy="259045"/>
    <xdr:sp macro="" textlink="">
      <xdr:nvSpPr>
        <xdr:cNvPr id="72" name="テキスト ボックス 71"/>
        <xdr:cNvSpPr txBox="1"/>
      </xdr:nvSpPr>
      <xdr:spPr>
        <a:xfrm>
          <a:off x="1752111" y="6514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34836</xdr:rowOff>
    </xdr:from>
    <xdr:to>
      <xdr:col>6</xdr:col>
      <xdr:colOff>38100</xdr:colOff>
      <xdr:row>37</xdr:row>
      <xdr:rowOff>136436</xdr:rowOff>
    </xdr:to>
    <xdr:sp macro="" textlink="">
      <xdr:nvSpPr>
        <xdr:cNvPr id="73" name="フローチャート: 判断 72"/>
        <xdr:cNvSpPr/>
      </xdr:nvSpPr>
      <xdr:spPr>
        <a:xfrm>
          <a:off x="1079500" y="637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127563</xdr:rowOff>
    </xdr:from>
    <xdr:ext cx="534377" cy="259045"/>
    <xdr:sp macro="" textlink="">
      <xdr:nvSpPr>
        <xdr:cNvPr id="74" name="テキスト ボックス 73"/>
        <xdr:cNvSpPr txBox="1"/>
      </xdr:nvSpPr>
      <xdr:spPr>
        <a:xfrm>
          <a:off x="863111" y="647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104727</xdr:rowOff>
    </xdr:from>
    <xdr:to>
      <xdr:col>24</xdr:col>
      <xdr:colOff>114300</xdr:colOff>
      <xdr:row>37</xdr:row>
      <xdr:rowOff>34877</xdr:rowOff>
    </xdr:to>
    <xdr:sp macro="" textlink="">
      <xdr:nvSpPr>
        <xdr:cNvPr id="80" name="楕円 79"/>
        <xdr:cNvSpPr/>
      </xdr:nvSpPr>
      <xdr:spPr>
        <a:xfrm>
          <a:off x="4584700" y="6276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127604</xdr:rowOff>
    </xdr:from>
    <xdr:ext cx="599010" cy="259045"/>
    <xdr:sp macro="" textlink="">
      <xdr:nvSpPr>
        <xdr:cNvPr id="81" name="人件費該当値テキスト"/>
        <xdr:cNvSpPr txBox="1"/>
      </xdr:nvSpPr>
      <xdr:spPr>
        <a:xfrm>
          <a:off x="4686300" y="6128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114595</xdr:rowOff>
    </xdr:from>
    <xdr:to>
      <xdr:col>20</xdr:col>
      <xdr:colOff>38100</xdr:colOff>
      <xdr:row>37</xdr:row>
      <xdr:rowOff>44745</xdr:rowOff>
    </xdr:to>
    <xdr:sp macro="" textlink="">
      <xdr:nvSpPr>
        <xdr:cNvPr id="82" name="楕円 81"/>
        <xdr:cNvSpPr/>
      </xdr:nvSpPr>
      <xdr:spPr>
        <a:xfrm>
          <a:off x="3746500" y="628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61272</xdr:rowOff>
    </xdr:from>
    <xdr:ext cx="599010" cy="259045"/>
    <xdr:sp macro="" textlink="">
      <xdr:nvSpPr>
        <xdr:cNvPr id="83" name="テキスト ボックス 82"/>
        <xdr:cNvSpPr txBox="1"/>
      </xdr:nvSpPr>
      <xdr:spPr>
        <a:xfrm>
          <a:off x="3497795" y="6062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128478</xdr:rowOff>
    </xdr:from>
    <xdr:to>
      <xdr:col>15</xdr:col>
      <xdr:colOff>101600</xdr:colOff>
      <xdr:row>37</xdr:row>
      <xdr:rowOff>58628</xdr:rowOff>
    </xdr:to>
    <xdr:sp macro="" textlink="">
      <xdr:nvSpPr>
        <xdr:cNvPr id="84" name="楕円 83"/>
        <xdr:cNvSpPr/>
      </xdr:nvSpPr>
      <xdr:spPr>
        <a:xfrm>
          <a:off x="2857500" y="6300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75155</xdr:rowOff>
    </xdr:from>
    <xdr:ext cx="534377" cy="259045"/>
    <xdr:sp macro="" textlink="">
      <xdr:nvSpPr>
        <xdr:cNvPr id="85" name="テキスト ボックス 84"/>
        <xdr:cNvSpPr txBox="1"/>
      </xdr:nvSpPr>
      <xdr:spPr>
        <a:xfrm>
          <a:off x="2641111" y="6075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143932</xdr:rowOff>
    </xdr:from>
    <xdr:to>
      <xdr:col>10</xdr:col>
      <xdr:colOff>165100</xdr:colOff>
      <xdr:row>37</xdr:row>
      <xdr:rowOff>74082</xdr:rowOff>
    </xdr:to>
    <xdr:sp macro="" textlink="">
      <xdr:nvSpPr>
        <xdr:cNvPr id="86" name="楕円 85"/>
        <xdr:cNvSpPr/>
      </xdr:nvSpPr>
      <xdr:spPr>
        <a:xfrm>
          <a:off x="1968500" y="6316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90609</xdr:rowOff>
    </xdr:from>
    <xdr:ext cx="534377" cy="259045"/>
    <xdr:sp macro="" textlink="">
      <xdr:nvSpPr>
        <xdr:cNvPr id="87" name="テキスト ボックス 86"/>
        <xdr:cNvSpPr txBox="1"/>
      </xdr:nvSpPr>
      <xdr:spPr>
        <a:xfrm>
          <a:off x="1752111" y="6091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159629</xdr:rowOff>
    </xdr:from>
    <xdr:to>
      <xdr:col>6</xdr:col>
      <xdr:colOff>38100</xdr:colOff>
      <xdr:row>37</xdr:row>
      <xdr:rowOff>89779</xdr:rowOff>
    </xdr:to>
    <xdr:sp macro="" textlink="">
      <xdr:nvSpPr>
        <xdr:cNvPr id="88" name="楕円 87"/>
        <xdr:cNvSpPr/>
      </xdr:nvSpPr>
      <xdr:spPr>
        <a:xfrm>
          <a:off x="1079500" y="6331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106306</xdr:rowOff>
    </xdr:from>
    <xdr:ext cx="534377" cy="259045"/>
    <xdr:sp macro="" textlink="">
      <xdr:nvSpPr>
        <xdr:cNvPr id="89" name="テキスト ボックス 88"/>
        <xdr:cNvSpPr txBox="1"/>
      </xdr:nvSpPr>
      <xdr:spPr>
        <a:xfrm>
          <a:off x="863111" y="610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124833</xdr:rowOff>
    </xdr:from>
    <xdr:to>
      <xdr:col>24</xdr:col>
      <xdr:colOff>62865</xdr:colOff>
      <xdr:row>58</xdr:row>
      <xdr:rowOff>76644</xdr:rowOff>
    </xdr:to>
    <xdr:cxnSp macro="">
      <xdr:nvCxnSpPr>
        <xdr:cNvPr id="113" name="直線コネクタ 112"/>
        <xdr:cNvCxnSpPr/>
      </xdr:nvCxnSpPr>
      <xdr:spPr>
        <a:xfrm flipV="1">
          <a:off x="4633595" y="8868783"/>
          <a:ext cx="1270" cy="1151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80471</xdr:rowOff>
    </xdr:from>
    <xdr:ext cx="534377" cy="259045"/>
    <xdr:sp macro="" textlink="">
      <xdr:nvSpPr>
        <xdr:cNvPr id="114" name="物件費最小値テキスト"/>
        <xdr:cNvSpPr txBox="1"/>
      </xdr:nvSpPr>
      <xdr:spPr>
        <a:xfrm>
          <a:off x="4686300" y="10024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76644</xdr:rowOff>
    </xdr:from>
    <xdr:to>
      <xdr:col>24</xdr:col>
      <xdr:colOff>152400</xdr:colOff>
      <xdr:row>58</xdr:row>
      <xdr:rowOff>76644</xdr:rowOff>
    </xdr:to>
    <xdr:cxnSp macro="">
      <xdr:nvCxnSpPr>
        <xdr:cNvPr id="115" name="直線コネクタ 114"/>
        <xdr:cNvCxnSpPr/>
      </xdr:nvCxnSpPr>
      <xdr:spPr>
        <a:xfrm>
          <a:off x="4546600" y="10020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71510</xdr:rowOff>
    </xdr:from>
    <xdr:ext cx="599010" cy="259045"/>
    <xdr:sp macro="" textlink="">
      <xdr:nvSpPr>
        <xdr:cNvPr id="116" name="物件費最大値テキスト"/>
        <xdr:cNvSpPr txBox="1"/>
      </xdr:nvSpPr>
      <xdr:spPr>
        <a:xfrm>
          <a:off x="4686300" y="8644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124833</xdr:rowOff>
    </xdr:from>
    <xdr:to>
      <xdr:col>24</xdr:col>
      <xdr:colOff>152400</xdr:colOff>
      <xdr:row>51</xdr:row>
      <xdr:rowOff>124833</xdr:rowOff>
    </xdr:to>
    <xdr:cxnSp macro="">
      <xdr:nvCxnSpPr>
        <xdr:cNvPr id="117" name="直線コネクタ 116"/>
        <xdr:cNvCxnSpPr/>
      </xdr:nvCxnSpPr>
      <xdr:spPr>
        <a:xfrm>
          <a:off x="4546600" y="8868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65752</xdr:rowOff>
    </xdr:from>
    <xdr:to>
      <xdr:col>24</xdr:col>
      <xdr:colOff>63500</xdr:colOff>
      <xdr:row>57</xdr:row>
      <xdr:rowOff>79685</xdr:rowOff>
    </xdr:to>
    <xdr:cxnSp macro="">
      <xdr:nvCxnSpPr>
        <xdr:cNvPr id="118" name="直線コネクタ 117"/>
        <xdr:cNvCxnSpPr/>
      </xdr:nvCxnSpPr>
      <xdr:spPr>
        <a:xfrm flipV="1">
          <a:off x="3797300" y="9838402"/>
          <a:ext cx="838200" cy="13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12332</xdr:rowOff>
    </xdr:from>
    <xdr:ext cx="534377" cy="259045"/>
    <xdr:sp macro="" textlink="">
      <xdr:nvSpPr>
        <xdr:cNvPr id="119" name="物件費平均値テキスト"/>
        <xdr:cNvSpPr txBox="1"/>
      </xdr:nvSpPr>
      <xdr:spPr>
        <a:xfrm>
          <a:off x="4686300" y="9613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160905</xdr:rowOff>
    </xdr:from>
    <xdr:to>
      <xdr:col>24</xdr:col>
      <xdr:colOff>114300</xdr:colOff>
      <xdr:row>57</xdr:row>
      <xdr:rowOff>91055</xdr:rowOff>
    </xdr:to>
    <xdr:sp macro="" textlink="">
      <xdr:nvSpPr>
        <xdr:cNvPr id="120" name="フローチャート: 判断 119"/>
        <xdr:cNvSpPr/>
      </xdr:nvSpPr>
      <xdr:spPr>
        <a:xfrm>
          <a:off x="4584700" y="976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71326</xdr:rowOff>
    </xdr:from>
    <xdr:to>
      <xdr:col>19</xdr:col>
      <xdr:colOff>177800</xdr:colOff>
      <xdr:row>57</xdr:row>
      <xdr:rowOff>79685</xdr:rowOff>
    </xdr:to>
    <xdr:cxnSp macro="">
      <xdr:nvCxnSpPr>
        <xdr:cNvPr id="121" name="直線コネクタ 120"/>
        <xdr:cNvCxnSpPr/>
      </xdr:nvCxnSpPr>
      <xdr:spPr>
        <a:xfrm>
          <a:off x="2908300" y="9843976"/>
          <a:ext cx="889000" cy="8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5728</xdr:rowOff>
    </xdr:from>
    <xdr:to>
      <xdr:col>20</xdr:col>
      <xdr:colOff>38100</xdr:colOff>
      <xdr:row>57</xdr:row>
      <xdr:rowOff>107328</xdr:rowOff>
    </xdr:to>
    <xdr:sp macro="" textlink="">
      <xdr:nvSpPr>
        <xdr:cNvPr id="122" name="フローチャート: 判断 121"/>
        <xdr:cNvSpPr/>
      </xdr:nvSpPr>
      <xdr:spPr>
        <a:xfrm>
          <a:off x="3746500" y="9778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123855</xdr:rowOff>
    </xdr:from>
    <xdr:ext cx="534377" cy="259045"/>
    <xdr:sp macro="" textlink="">
      <xdr:nvSpPr>
        <xdr:cNvPr id="123" name="テキスト ボックス 122"/>
        <xdr:cNvSpPr txBox="1"/>
      </xdr:nvSpPr>
      <xdr:spPr>
        <a:xfrm>
          <a:off x="3530111" y="9553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71326</xdr:rowOff>
    </xdr:from>
    <xdr:to>
      <xdr:col>15</xdr:col>
      <xdr:colOff>50800</xdr:colOff>
      <xdr:row>57</xdr:row>
      <xdr:rowOff>81853</xdr:rowOff>
    </xdr:to>
    <xdr:cxnSp macro="">
      <xdr:nvCxnSpPr>
        <xdr:cNvPr id="124" name="直線コネクタ 123"/>
        <xdr:cNvCxnSpPr/>
      </xdr:nvCxnSpPr>
      <xdr:spPr>
        <a:xfrm flipV="1">
          <a:off x="2019300" y="9843976"/>
          <a:ext cx="889000" cy="10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25132</xdr:rowOff>
    </xdr:from>
    <xdr:to>
      <xdr:col>15</xdr:col>
      <xdr:colOff>101600</xdr:colOff>
      <xdr:row>57</xdr:row>
      <xdr:rowOff>126732</xdr:rowOff>
    </xdr:to>
    <xdr:sp macro="" textlink="">
      <xdr:nvSpPr>
        <xdr:cNvPr id="125" name="フローチャート: 判断 124"/>
        <xdr:cNvSpPr/>
      </xdr:nvSpPr>
      <xdr:spPr>
        <a:xfrm>
          <a:off x="2857500" y="979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117859</xdr:rowOff>
    </xdr:from>
    <xdr:ext cx="534377" cy="259045"/>
    <xdr:sp macro="" textlink="">
      <xdr:nvSpPr>
        <xdr:cNvPr id="126" name="テキスト ボックス 125"/>
        <xdr:cNvSpPr txBox="1"/>
      </xdr:nvSpPr>
      <xdr:spPr>
        <a:xfrm>
          <a:off x="2641111" y="989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81853</xdr:rowOff>
    </xdr:from>
    <xdr:to>
      <xdr:col>10</xdr:col>
      <xdr:colOff>114300</xdr:colOff>
      <xdr:row>57</xdr:row>
      <xdr:rowOff>88954</xdr:rowOff>
    </xdr:to>
    <xdr:cxnSp macro="">
      <xdr:nvCxnSpPr>
        <xdr:cNvPr id="127" name="直線コネクタ 126"/>
        <xdr:cNvCxnSpPr/>
      </xdr:nvCxnSpPr>
      <xdr:spPr>
        <a:xfrm flipV="1">
          <a:off x="1130300" y="9854503"/>
          <a:ext cx="889000" cy="7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157091</xdr:rowOff>
    </xdr:from>
    <xdr:to>
      <xdr:col>10</xdr:col>
      <xdr:colOff>165100</xdr:colOff>
      <xdr:row>57</xdr:row>
      <xdr:rowOff>87241</xdr:rowOff>
    </xdr:to>
    <xdr:sp macro="" textlink="">
      <xdr:nvSpPr>
        <xdr:cNvPr id="128" name="フローチャート: 判断 127"/>
        <xdr:cNvSpPr/>
      </xdr:nvSpPr>
      <xdr:spPr>
        <a:xfrm>
          <a:off x="1968500" y="975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103768</xdr:rowOff>
    </xdr:from>
    <xdr:ext cx="534377" cy="259045"/>
    <xdr:sp macro="" textlink="">
      <xdr:nvSpPr>
        <xdr:cNvPr id="129" name="テキスト ボックス 128"/>
        <xdr:cNvSpPr txBox="1"/>
      </xdr:nvSpPr>
      <xdr:spPr>
        <a:xfrm>
          <a:off x="1752111" y="9533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49692</xdr:rowOff>
    </xdr:from>
    <xdr:to>
      <xdr:col>6</xdr:col>
      <xdr:colOff>38100</xdr:colOff>
      <xdr:row>57</xdr:row>
      <xdr:rowOff>151292</xdr:rowOff>
    </xdr:to>
    <xdr:sp macro="" textlink="">
      <xdr:nvSpPr>
        <xdr:cNvPr id="130" name="フローチャート: 判断 129"/>
        <xdr:cNvSpPr/>
      </xdr:nvSpPr>
      <xdr:spPr>
        <a:xfrm>
          <a:off x="1079500" y="982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142419</xdr:rowOff>
    </xdr:from>
    <xdr:ext cx="534377" cy="259045"/>
    <xdr:sp macro="" textlink="">
      <xdr:nvSpPr>
        <xdr:cNvPr id="131" name="テキスト ボックス 130"/>
        <xdr:cNvSpPr txBox="1"/>
      </xdr:nvSpPr>
      <xdr:spPr>
        <a:xfrm>
          <a:off x="863111" y="9915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14952</xdr:rowOff>
    </xdr:from>
    <xdr:to>
      <xdr:col>24</xdr:col>
      <xdr:colOff>114300</xdr:colOff>
      <xdr:row>57</xdr:row>
      <xdr:rowOff>116552</xdr:rowOff>
    </xdr:to>
    <xdr:sp macro="" textlink="">
      <xdr:nvSpPr>
        <xdr:cNvPr id="137" name="楕円 136"/>
        <xdr:cNvSpPr/>
      </xdr:nvSpPr>
      <xdr:spPr>
        <a:xfrm>
          <a:off x="4584700" y="9787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164829</xdr:rowOff>
    </xdr:from>
    <xdr:ext cx="534377" cy="259045"/>
    <xdr:sp macro="" textlink="">
      <xdr:nvSpPr>
        <xdr:cNvPr id="138" name="物件費該当値テキスト"/>
        <xdr:cNvSpPr txBox="1"/>
      </xdr:nvSpPr>
      <xdr:spPr>
        <a:xfrm>
          <a:off x="4686300" y="976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28885</xdr:rowOff>
    </xdr:from>
    <xdr:to>
      <xdr:col>20</xdr:col>
      <xdr:colOff>38100</xdr:colOff>
      <xdr:row>57</xdr:row>
      <xdr:rowOff>130485</xdr:rowOff>
    </xdr:to>
    <xdr:sp macro="" textlink="">
      <xdr:nvSpPr>
        <xdr:cNvPr id="139" name="楕円 138"/>
        <xdr:cNvSpPr/>
      </xdr:nvSpPr>
      <xdr:spPr>
        <a:xfrm>
          <a:off x="3746500" y="980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121612</xdr:rowOff>
    </xdr:from>
    <xdr:ext cx="534377" cy="259045"/>
    <xdr:sp macro="" textlink="">
      <xdr:nvSpPr>
        <xdr:cNvPr id="140" name="テキスト ボックス 139"/>
        <xdr:cNvSpPr txBox="1"/>
      </xdr:nvSpPr>
      <xdr:spPr>
        <a:xfrm>
          <a:off x="3530111" y="9894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20526</xdr:rowOff>
    </xdr:from>
    <xdr:to>
      <xdr:col>15</xdr:col>
      <xdr:colOff>101600</xdr:colOff>
      <xdr:row>57</xdr:row>
      <xdr:rowOff>122126</xdr:rowOff>
    </xdr:to>
    <xdr:sp macro="" textlink="">
      <xdr:nvSpPr>
        <xdr:cNvPr id="141" name="楕円 140"/>
        <xdr:cNvSpPr/>
      </xdr:nvSpPr>
      <xdr:spPr>
        <a:xfrm>
          <a:off x="2857500" y="979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138653</xdr:rowOff>
    </xdr:from>
    <xdr:ext cx="534377" cy="259045"/>
    <xdr:sp macro="" textlink="">
      <xdr:nvSpPr>
        <xdr:cNvPr id="142" name="テキスト ボックス 141"/>
        <xdr:cNvSpPr txBox="1"/>
      </xdr:nvSpPr>
      <xdr:spPr>
        <a:xfrm>
          <a:off x="2641111" y="9568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31053</xdr:rowOff>
    </xdr:from>
    <xdr:to>
      <xdr:col>10</xdr:col>
      <xdr:colOff>165100</xdr:colOff>
      <xdr:row>57</xdr:row>
      <xdr:rowOff>132653</xdr:rowOff>
    </xdr:to>
    <xdr:sp macro="" textlink="">
      <xdr:nvSpPr>
        <xdr:cNvPr id="143" name="楕円 142"/>
        <xdr:cNvSpPr/>
      </xdr:nvSpPr>
      <xdr:spPr>
        <a:xfrm>
          <a:off x="1968500" y="9803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123780</xdr:rowOff>
    </xdr:from>
    <xdr:ext cx="534377" cy="259045"/>
    <xdr:sp macro="" textlink="">
      <xdr:nvSpPr>
        <xdr:cNvPr id="144" name="テキスト ボックス 143"/>
        <xdr:cNvSpPr txBox="1"/>
      </xdr:nvSpPr>
      <xdr:spPr>
        <a:xfrm>
          <a:off x="1752111" y="989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38154</xdr:rowOff>
    </xdr:from>
    <xdr:to>
      <xdr:col>6</xdr:col>
      <xdr:colOff>38100</xdr:colOff>
      <xdr:row>57</xdr:row>
      <xdr:rowOff>139754</xdr:rowOff>
    </xdr:to>
    <xdr:sp macro="" textlink="">
      <xdr:nvSpPr>
        <xdr:cNvPr id="145" name="楕円 144"/>
        <xdr:cNvSpPr/>
      </xdr:nvSpPr>
      <xdr:spPr>
        <a:xfrm>
          <a:off x="1079500" y="981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156281</xdr:rowOff>
    </xdr:from>
    <xdr:ext cx="534377" cy="259045"/>
    <xdr:sp macro="" textlink="">
      <xdr:nvSpPr>
        <xdr:cNvPr id="146" name="テキスト ボックス 145"/>
        <xdr:cNvSpPr txBox="1"/>
      </xdr:nvSpPr>
      <xdr:spPr>
        <a:xfrm>
          <a:off x="863111" y="958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92334</xdr:rowOff>
    </xdr:from>
    <xdr:to>
      <xdr:col>24</xdr:col>
      <xdr:colOff>62865</xdr:colOff>
      <xdr:row>78</xdr:row>
      <xdr:rowOff>126487</xdr:rowOff>
    </xdr:to>
    <xdr:cxnSp macro="">
      <xdr:nvCxnSpPr>
        <xdr:cNvPr id="168" name="直線コネクタ 167"/>
        <xdr:cNvCxnSpPr/>
      </xdr:nvCxnSpPr>
      <xdr:spPr>
        <a:xfrm flipV="1">
          <a:off x="4633595" y="12093834"/>
          <a:ext cx="1270" cy="1405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130314</xdr:rowOff>
    </xdr:from>
    <xdr:ext cx="378565" cy="259045"/>
    <xdr:sp macro="" textlink="">
      <xdr:nvSpPr>
        <xdr:cNvPr id="169" name="維持補修費最小値テキスト"/>
        <xdr:cNvSpPr txBox="1"/>
      </xdr:nvSpPr>
      <xdr:spPr>
        <a:xfrm>
          <a:off x="4686300" y="13503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126487</xdr:rowOff>
    </xdr:from>
    <xdr:to>
      <xdr:col>24</xdr:col>
      <xdr:colOff>152400</xdr:colOff>
      <xdr:row>78</xdr:row>
      <xdr:rowOff>126487</xdr:rowOff>
    </xdr:to>
    <xdr:cxnSp macro="">
      <xdr:nvCxnSpPr>
        <xdr:cNvPr id="170" name="直線コネクタ 169"/>
        <xdr:cNvCxnSpPr/>
      </xdr:nvCxnSpPr>
      <xdr:spPr>
        <a:xfrm>
          <a:off x="4546600" y="13499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39011</xdr:rowOff>
    </xdr:from>
    <xdr:ext cx="534377" cy="259045"/>
    <xdr:sp macro="" textlink="">
      <xdr:nvSpPr>
        <xdr:cNvPr id="171" name="維持補修費最大値テキスト"/>
        <xdr:cNvSpPr txBox="1"/>
      </xdr:nvSpPr>
      <xdr:spPr>
        <a:xfrm>
          <a:off x="4686300" y="11869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92334</xdr:rowOff>
    </xdr:from>
    <xdr:to>
      <xdr:col>24</xdr:col>
      <xdr:colOff>152400</xdr:colOff>
      <xdr:row>70</xdr:row>
      <xdr:rowOff>92334</xdr:rowOff>
    </xdr:to>
    <xdr:cxnSp macro="">
      <xdr:nvCxnSpPr>
        <xdr:cNvPr id="172" name="直線コネクタ 171"/>
        <xdr:cNvCxnSpPr/>
      </xdr:nvCxnSpPr>
      <xdr:spPr>
        <a:xfrm>
          <a:off x="4546600" y="1209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41539</xdr:rowOff>
    </xdr:from>
    <xdr:to>
      <xdr:col>24</xdr:col>
      <xdr:colOff>63500</xdr:colOff>
      <xdr:row>78</xdr:row>
      <xdr:rowOff>66548</xdr:rowOff>
    </xdr:to>
    <xdr:cxnSp macro="">
      <xdr:nvCxnSpPr>
        <xdr:cNvPr id="173" name="直線コネクタ 172"/>
        <xdr:cNvCxnSpPr/>
      </xdr:nvCxnSpPr>
      <xdr:spPr>
        <a:xfrm>
          <a:off x="3797300" y="13414639"/>
          <a:ext cx="838200" cy="25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50740</xdr:rowOff>
    </xdr:from>
    <xdr:ext cx="469744" cy="259045"/>
    <xdr:sp macro="" textlink="">
      <xdr:nvSpPr>
        <xdr:cNvPr id="174" name="維持補修費平均値テキスト"/>
        <xdr:cNvSpPr txBox="1"/>
      </xdr:nvSpPr>
      <xdr:spPr>
        <a:xfrm>
          <a:off x="4686300" y="13080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27863</xdr:rowOff>
    </xdr:from>
    <xdr:to>
      <xdr:col>24</xdr:col>
      <xdr:colOff>114300</xdr:colOff>
      <xdr:row>77</xdr:row>
      <xdr:rowOff>129463</xdr:rowOff>
    </xdr:to>
    <xdr:sp macro="" textlink="">
      <xdr:nvSpPr>
        <xdr:cNvPr id="175" name="フローチャート: 判断 174"/>
        <xdr:cNvSpPr/>
      </xdr:nvSpPr>
      <xdr:spPr>
        <a:xfrm>
          <a:off x="4584700" y="13229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41539</xdr:rowOff>
    </xdr:from>
    <xdr:to>
      <xdr:col>19</xdr:col>
      <xdr:colOff>177800</xdr:colOff>
      <xdr:row>78</xdr:row>
      <xdr:rowOff>53015</xdr:rowOff>
    </xdr:to>
    <xdr:cxnSp macro="">
      <xdr:nvCxnSpPr>
        <xdr:cNvPr id="176" name="直線コネクタ 175"/>
        <xdr:cNvCxnSpPr/>
      </xdr:nvCxnSpPr>
      <xdr:spPr>
        <a:xfrm flipV="1">
          <a:off x="2908300" y="13414639"/>
          <a:ext cx="889000" cy="11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34311</xdr:rowOff>
    </xdr:from>
    <xdr:to>
      <xdr:col>20</xdr:col>
      <xdr:colOff>38100</xdr:colOff>
      <xdr:row>77</xdr:row>
      <xdr:rowOff>135911</xdr:rowOff>
    </xdr:to>
    <xdr:sp macro="" textlink="">
      <xdr:nvSpPr>
        <xdr:cNvPr id="177" name="フローチャート: 判断 176"/>
        <xdr:cNvSpPr/>
      </xdr:nvSpPr>
      <xdr:spPr>
        <a:xfrm>
          <a:off x="3746500" y="1323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152438</xdr:rowOff>
    </xdr:from>
    <xdr:ext cx="469744" cy="259045"/>
    <xdr:sp macro="" textlink="">
      <xdr:nvSpPr>
        <xdr:cNvPr id="178" name="テキスト ボックス 177"/>
        <xdr:cNvSpPr txBox="1"/>
      </xdr:nvSpPr>
      <xdr:spPr>
        <a:xfrm>
          <a:off x="3562428" y="1301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53015</xdr:rowOff>
    </xdr:from>
    <xdr:to>
      <xdr:col>15</xdr:col>
      <xdr:colOff>50800</xdr:colOff>
      <xdr:row>78</xdr:row>
      <xdr:rowOff>60376</xdr:rowOff>
    </xdr:to>
    <xdr:cxnSp macro="">
      <xdr:nvCxnSpPr>
        <xdr:cNvPr id="179" name="直線コネクタ 178"/>
        <xdr:cNvCxnSpPr/>
      </xdr:nvCxnSpPr>
      <xdr:spPr>
        <a:xfrm flipV="1">
          <a:off x="2019300" y="13426115"/>
          <a:ext cx="889000" cy="7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48209</xdr:rowOff>
    </xdr:from>
    <xdr:to>
      <xdr:col>15</xdr:col>
      <xdr:colOff>101600</xdr:colOff>
      <xdr:row>77</xdr:row>
      <xdr:rowOff>149809</xdr:rowOff>
    </xdr:to>
    <xdr:sp macro="" textlink="">
      <xdr:nvSpPr>
        <xdr:cNvPr id="180" name="フローチャート: 判断 179"/>
        <xdr:cNvSpPr/>
      </xdr:nvSpPr>
      <xdr:spPr>
        <a:xfrm>
          <a:off x="2857500" y="1324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166336</xdr:rowOff>
    </xdr:from>
    <xdr:ext cx="469744" cy="259045"/>
    <xdr:sp macro="" textlink="">
      <xdr:nvSpPr>
        <xdr:cNvPr id="181" name="テキスト ボックス 180"/>
        <xdr:cNvSpPr txBox="1"/>
      </xdr:nvSpPr>
      <xdr:spPr>
        <a:xfrm>
          <a:off x="2673428" y="13025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60376</xdr:rowOff>
    </xdr:from>
    <xdr:to>
      <xdr:col>10</xdr:col>
      <xdr:colOff>114300</xdr:colOff>
      <xdr:row>78</xdr:row>
      <xdr:rowOff>62204</xdr:rowOff>
    </xdr:to>
    <xdr:cxnSp macro="">
      <xdr:nvCxnSpPr>
        <xdr:cNvPr id="182" name="直線コネクタ 181"/>
        <xdr:cNvCxnSpPr/>
      </xdr:nvCxnSpPr>
      <xdr:spPr>
        <a:xfrm flipV="1">
          <a:off x="1130300" y="13433476"/>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9759</xdr:rowOff>
    </xdr:from>
    <xdr:to>
      <xdr:col>10</xdr:col>
      <xdr:colOff>165100</xdr:colOff>
      <xdr:row>77</xdr:row>
      <xdr:rowOff>111359</xdr:rowOff>
    </xdr:to>
    <xdr:sp macro="" textlink="">
      <xdr:nvSpPr>
        <xdr:cNvPr id="183" name="フローチャート: 判断 182"/>
        <xdr:cNvSpPr/>
      </xdr:nvSpPr>
      <xdr:spPr>
        <a:xfrm>
          <a:off x="1968500" y="1321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127886</xdr:rowOff>
    </xdr:from>
    <xdr:ext cx="469744" cy="259045"/>
    <xdr:sp macro="" textlink="">
      <xdr:nvSpPr>
        <xdr:cNvPr id="184" name="テキスト ボックス 183"/>
        <xdr:cNvSpPr txBox="1"/>
      </xdr:nvSpPr>
      <xdr:spPr>
        <a:xfrm>
          <a:off x="1784428" y="12986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156246</xdr:rowOff>
    </xdr:from>
    <xdr:to>
      <xdr:col>6</xdr:col>
      <xdr:colOff>38100</xdr:colOff>
      <xdr:row>77</xdr:row>
      <xdr:rowOff>86396</xdr:rowOff>
    </xdr:to>
    <xdr:sp macro="" textlink="">
      <xdr:nvSpPr>
        <xdr:cNvPr id="185" name="フローチャート: 判断 184"/>
        <xdr:cNvSpPr/>
      </xdr:nvSpPr>
      <xdr:spPr>
        <a:xfrm>
          <a:off x="1079500" y="13186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102923</xdr:rowOff>
    </xdr:from>
    <xdr:ext cx="469744" cy="259045"/>
    <xdr:sp macro="" textlink="">
      <xdr:nvSpPr>
        <xdr:cNvPr id="186" name="テキスト ボックス 185"/>
        <xdr:cNvSpPr txBox="1"/>
      </xdr:nvSpPr>
      <xdr:spPr>
        <a:xfrm>
          <a:off x="895428" y="12961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15748</xdr:rowOff>
    </xdr:from>
    <xdr:to>
      <xdr:col>24</xdr:col>
      <xdr:colOff>114300</xdr:colOff>
      <xdr:row>78</xdr:row>
      <xdr:rowOff>117348</xdr:rowOff>
    </xdr:to>
    <xdr:sp macro="" textlink="">
      <xdr:nvSpPr>
        <xdr:cNvPr id="192" name="楕円 191"/>
        <xdr:cNvSpPr/>
      </xdr:nvSpPr>
      <xdr:spPr>
        <a:xfrm>
          <a:off x="4584700" y="1338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102125</xdr:rowOff>
    </xdr:from>
    <xdr:ext cx="469744" cy="259045"/>
    <xdr:sp macro="" textlink="">
      <xdr:nvSpPr>
        <xdr:cNvPr id="193" name="維持補修費該当値テキスト"/>
        <xdr:cNvSpPr txBox="1"/>
      </xdr:nvSpPr>
      <xdr:spPr>
        <a:xfrm>
          <a:off x="4686300" y="13303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162189</xdr:rowOff>
    </xdr:from>
    <xdr:to>
      <xdr:col>20</xdr:col>
      <xdr:colOff>38100</xdr:colOff>
      <xdr:row>78</xdr:row>
      <xdr:rowOff>92339</xdr:rowOff>
    </xdr:to>
    <xdr:sp macro="" textlink="">
      <xdr:nvSpPr>
        <xdr:cNvPr id="194" name="楕円 193"/>
        <xdr:cNvSpPr/>
      </xdr:nvSpPr>
      <xdr:spPr>
        <a:xfrm>
          <a:off x="3746500" y="1336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83466</xdr:rowOff>
    </xdr:from>
    <xdr:ext cx="469744" cy="259045"/>
    <xdr:sp macro="" textlink="">
      <xdr:nvSpPr>
        <xdr:cNvPr id="195" name="テキスト ボックス 194"/>
        <xdr:cNvSpPr txBox="1"/>
      </xdr:nvSpPr>
      <xdr:spPr>
        <a:xfrm>
          <a:off x="3562428" y="13456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2215</xdr:rowOff>
    </xdr:from>
    <xdr:to>
      <xdr:col>15</xdr:col>
      <xdr:colOff>101600</xdr:colOff>
      <xdr:row>78</xdr:row>
      <xdr:rowOff>103815</xdr:rowOff>
    </xdr:to>
    <xdr:sp macro="" textlink="">
      <xdr:nvSpPr>
        <xdr:cNvPr id="196" name="楕円 195"/>
        <xdr:cNvSpPr/>
      </xdr:nvSpPr>
      <xdr:spPr>
        <a:xfrm>
          <a:off x="2857500" y="1337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94942</xdr:rowOff>
    </xdr:from>
    <xdr:ext cx="469744" cy="259045"/>
    <xdr:sp macro="" textlink="">
      <xdr:nvSpPr>
        <xdr:cNvPr id="197" name="テキスト ボックス 196"/>
        <xdr:cNvSpPr txBox="1"/>
      </xdr:nvSpPr>
      <xdr:spPr>
        <a:xfrm>
          <a:off x="2673428" y="1346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9576</xdr:rowOff>
    </xdr:from>
    <xdr:to>
      <xdr:col>10</xdr:col>
      <xdr:colOff>165100</xdr:colOff>
      <xdr:row>78</xdr:row>
      <xdr:rowOff>111176</xdr:rowOff>
    </xdr:to>
    <xdr:sp macro="" textlink="">
      <xdr:nvSpPr>
        <xdr:cNvPr id="198" name="楕円 197"/>
        <xdr:cNvSpPr/>
      </xdr:nvSpPr>
      <xdr:spPr>
        <a:xfrm>
          <a:off x="1968500" y="13382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102303</xdr:rowOff>
    </xdr:from>
    <xdr:ext cx="469744" cy="259045"/>
    <xdr:sp macro="" textlink="">
      <xdr:nvSpPr>
        <xdr:cNvPr id="199" name="テキスト ボックス 198"/>
        <xdr:cNvSpPr txBox="1"/>
      </xdr:nvSpPr>
      <xdr:spPr>
        <a:xfrm>
          <a:off x="1784428" y="13475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11404</xdr:rowOff>
    </xdr:from>
    <xdr:to>
      <xdr:col>6</xdr:col>
      <xdr:colOff>38100</xdr:colOff>
      <xdr:row>78</xdr:row>
      <xdr:rowOff>113004</xdr:rowOff>
    </xdr:to>
    <xdr:sp macro="" textlink="">
      <xdr:nvSpPr>
        <xdr:cNvPr id="200" name="楕円 199"/>
        <xdr:cNvSpPr/>
      </xdr:nvSpPr>
      <xdr:spPr>
        <a:xfrm>
          <a:off x="1079500" y="13384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104131</xdr:rowOff>
    </xdr:from>
    <xdr:ext cx="469744" cy="259045"/>
    <xdr:sp macro="" textlink="">
      <xdr:nvSpPr>
        <xdr:cNvPr id="201" name="テキスト ボックス 200"/>
        <xdr:cNvSpPr txBox="1"/>
      </xdr:nvSpPr>
      <xdr:spPr>
        <a:xfrm>
          <a:off x="895428" y="13477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103632</xdr:rowOff>
    </xdr:from>
    <xdr:to>
      <xdr:col>24</xdr:col>
      <xdr:colOff>62865</xdr:colOff>
      <xdr:row>99</xdr:row>
      <xdr:rowOff>36309</xdr:rowOff>
    </xdr:to>
    <xdr:cxnSp macro="">
      <xdr:nvCxnSpPr>
        <xdr:cNvPr id="226" name="直線コネクタ 225"/>
        <xdr:cNvCxnSpPr/>
      </xdr:nvCxnSpPr>
      <xdr:spPr>
        <a:xfrm flipV="1">
          <a:off x="4633595" y="15705582"/>
          <a:ext cx="1270" cy="130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40136</xdr:rowOff>
    </xdr:from>
    <xdr:ext cx="534377" cy="259045"/>
    <xdr:sp macro="" textlink="">
      <xdr:nvSpPr>
        <xdr:cNvPr id="227" name="扶助費最小値テキスト"/>
        <xdr:cNvSpPr txBox="1"/>
      </xdr:nvSpPr>
      <xdr:spPr>
        <a:xfrm>
          <a:off x="4686300" y="1701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36309</xdr:rowOff>
    </xdr:from>
    <xdr:to>
      <xdr:col>24</xdr:col>
      <xdr:colOff>152400</xdr:colOff>
      <xdr:row>99</xdr:row>
      <xdr:rowOff>36309</xdr:rowOff>
    </xdr:to>
    <xdr:cxnSp macro="">
      <xdr:nvCxnSpPr>
        <xdr:cNvPr id="228" name="直線コネクタ 227"/>
        <xdr:cNvCxnSpPr/>
      </xdr:nvCxnSpPr>
      <xdr:spPr>
        <a:xfrm>
          <a:off x="4546600" y="17009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50309</xdr:rowOff>
    </xdr:from>
    <xdr:ext cx="599010" cy="259045"/>
    <xdr:sp macro="" textlink="">
      <xdr:nvSpPr>
        <xdr:cNvPr id="229" name="扶助費最大値テキスト"/>
        <xdr:cNvSpPr txBox="1"/>
      </xdr:nvSpPr>
      <xdr:spPr>
        <a:xfrm>
          <a:off x="4686300" y="15480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103632</xdr:rowOff>
    </xdr:from>
    <xdr:to>
      <xdr:col>24</xdr:col>
      <xdr:colOff>152400</xdr:colOff>
      <xdr:row>91</xdr:row>
      <xdr:rowOff>103632</xdr:rowOff>
    </xdr:to>
    <xdr:cxnSp macro="">
      <xdr:nvCxnSpPr>
        <xdr:cNvPr id="230" name="直線コネクタ 229"/>
        <xdr:cNvCxnSpPr/>
      </xdr:nvCxnSpPr>
      <xdr:spPr>
        <a:xfrm>
          <a:off x="4546600" y="15705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4966</xdr:rowOff>
    </xdr:from>
    <xdr:to>
      <xdr:col>24</xdr:col>
      <xdr:colOff>63500</xdr:colOff>
      <xdr:row>96</xdr:row>
      <xdr:rowOff>11875</xdr:rowOff>
    </xdr:to>
    <xdr:cxnSp macro="">
      <xdr:nvCxnSpPr>
        <xdr:cNvPr id="231" name="直線コネクタ 230"/>
        <xdr:cNvCxnSpPr/>
      </xdr:nvCxnSpPr>
      <xdr:spPr>
        <a:xfrm flipV="1">
          <a:off x="3797300" y="16464166"/>
          <a:ext cx="838200" cy="6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137062</xdr:rowOff>
    </xdr:from>
    <xdr:ext cx="534377" cy="259045"/>
    <xdr:sp macro="" textlink="">
      <xdr:nvSpPr>
        <xdr:cNvPr id="232" name="扶助費平均値テキスト"/>
        <xdr:cNvSpPr txBox="1"/>
      </xdr:nvSpPr>
      <xdr:spPr>
        <a:xfrm>
          <a:off x="4686300" y="16424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158635</xdr:rowOff>
    </xdr:from>
    <xdr:to>
      <xdr:col>24</xdr:col>
      <xdr:colOff>114300</xdr:colOff>
      <xdr:row>96</xdr:row>
      <xdr:rowOff>88785</xdr:rowOff>
    </xdr:to>
    <xdr:sp macro="" textlink="">
      <xdr:nvSpPr>
        <xdr:cNvPr id="233" name="フローチャート: 判断 232"/>
        <xdr:cNvSpPr/>
      </xdr:nvSpPr>
      <xdr:spPr>
        <a:xfrm>
          <a:off x="4584700" y="164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11875</xdr:rowOff>
    </xdr:from>
    <xdr:to>
      <xdr:col>19</xdr:col>
      <xdr:colOff>177800</xdr:colOff>
      <xdr:row>96</xdr:row>
      <xdr:rowOff>58649</xdr:rowOff>
    </xdr:to>
    <xdr:cxnSp macro="">
      <xdr:nvCxnSpPr>
        <xdr:cNvPr id="234" name="直線コネクタ 233"/>
        <xdr:cNvCxnSpPr/>
      </xdr:nvCxnSpPr>
      <xdr:spPr>
        <a:xfrm flipV="1">
          <a:off x="2908300" y="16471075"/>
          <a:ext cx="889000" cy="46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152743</xdr:rowOff>
    </xdr:from>
    <xdr:to>
      <xdr:col>20</xdr:col>
      <xdr:colOff>38100</xdr:colOff>
      <xdr:row>96</xdr:row>
      <xdr:rowOff>82893</xdr:rowOff>
    </xdr:to>
    <xdr:sp macro="" textlink="">
      <xdr:nvSpPr>
        <xdr:cNvPr id="235" name="フローチャート: 判断 234"/>
        <xdr:cNvSpPr/>
      </xdr:nvSpPr>
      <xdr:spPr>
        <a:xfrm>
          <a:off x="3746500" y="1644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74020</xdr:rowOff>
    </xdr:from>
    <xdr:ext cx="534377" cy="259045"/>
    <xdr:sp macro="" textlink="">
      <xdr:nvSpPr>
        <xdr:cNvPr id="236" name="テキスト ボックス 235"/>
        <xdr:cNvSpPr txBox="1"/>
      </xdr:nvSpPr>
      <xdr:spPr>
        <a:xfrm>
          <a:off x="3530111" y="1653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58649</xdr:rowOff>
    </xdr:from>
    <xdr:to>
      <xdr:col>15</xdr:col>
      <xdr:colOff>50800</xdr:colOff>
      <xdr:row>96</xdr:row>
      <xdr:rowOff>121780</xdr:rowOff>
    </xdr:to>
    <xdr:cxnSp macro="">
      <xdr:nvCxnSpPr>
        <xdr:cNvPr id="237" name="直線コネクタ 236"/>
        <xdr:cNvCxnSpPr/>
      </xdr:nvCxnSpPr>
      <xdr:spPr>
        <a:xfrm flipV="1">
          <a:off x="2019300" y="16517849"/>
          <a:ext cx="889000" cy="63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4927</xdr:rowOff>
    </xdr:from>
    <xdr:to>
      <xdr:col>15</xdr:col>
      <xdr:colOff>101600</xdr:colOff>
      <xdr:row>96</xdr:row>
      <xdr:rowOff>106527</xdr:rowOff>
    </xdr:to>
    <xdr:sp macro="" textlink="">
      <xdr:nvSpPr>
        <xdr:cNvPr id="238" name="フローチャート: 判断 237"/>
        <xdr:cNvSpPr/>
      </xdr:nvSpPr>
      <xdr:spPr>
        <a:xfrm>
          <a:off x="2857500" y="1646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123054</xdr:rowOff>
    </xdr:from>
    <xdr:ext cx="534377" cy="259045"/>
    <xdr:sp macro="" textlink="">
      <xdr:nvSpPr>
        <xdr:cNvPr id="239" name="テキスト ボックス 238"/>
        <xdr:cNvSpPr txBox="1"/>
      </xdr:nvSpPr>
      <xdr:spPr>
        <a:xfrm>
          <a:off x="2641111" y="1623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117399</xdr:rowOff>
    </xdr:from>
    <xdr:to>
      <xdr:col>10</xdr:col>
      <xdr:colOff>114300</xdr:colOff>
      <xdr:row>96</xdr:row>
      <xdr:rowOff>121780</xdr:rowOff>
    </xdr:to>
    <xdr:cxnSp macro="">
      <xdr:nvCxnSpPr>
        <xdr:cNvPr id="240" name="直線コネクタ 239"/>
        <xdr:cNvCxnSpPr/>
      </xdr:nvCxnSpPr>
      <xdr:spPr>
        <a:xfrm>
          <a:off x="1130300" y="16576599"/>
          <a:ext cx="889000" cy="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159386</xdr:rowOff>
    </xdr:from>
    <xdr:to>
      <xdr:col>10</xdr:col>
      <xdr:colOff>165100</xdr:colOff>
      <xdr:row>97</xdr:row>
      <xdr:rowOff>89536</xdr:rowOff>
    </xdr:to>
    <xdr:sp macro="" textlink="">
      <xdr:nvSpPr>
        <xdr:cNvPr id="241" name="フローチャート: 判断 240"/>
        <xdr:cNvSpPr/>
      </xdr:nvSpPr>
      <xdr:spPr>
        <a:xfrm>
          <a:off x="1968500" y="1661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80663</xdr:rowOff>
    </xdr:from>
    <xdr:ext cx="534377" cy="259045"/>
    <xdr:sp macro="" textlink="">
      <xdr:nvSpPr>
        <xdr:cNvPr id="242" name="テキスト ボックス 241"/>
        <xdr:cNvSpPr txBox="1"/>
      </xdr:nvSpPr>
      <xdr:spPr>
        <a:xfrm>
          <a:off x="1752111" y="16711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120002</xdr:rowOff>
    </xdr:from>
    <xdr:to>
      <xdr:col>6</xdr:col>
      <xdr:colOff>38100</xdr:colOff>
      <xdr:row>97</xdr:row>
      <xdr:rowOff>50152</xdr:rowOff>
    </xdr:to>
    <xdr:sp macro="" textlink="">
      <xdr:nvSpPr>
        <xdr:cNvPr id="243" name="フローチャート: 判断 242"/>
        <xdr:cNvSpPr/>
      </xdr:nvSpPr>
      <xdr:spPr>
        <a:xfrm>
          <a:off x="1079500" y="16579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41279</xdr:rowOff>
    </xdr:from>
    <xdr:ext cx="534377" cy="259045"/>
    <xdr:sp macro="" textlink="">
      <xdr:nvSpPr>
        <xdr:cNvPr id="244" name="テキスト ボックス 243"/>
        <xdr:cNvSpPr txBox="1"/>
      </xdr:nvSpPr>
      <xdr:spPr>
        <a:xfrm>
          <a:off x="863111" y="16671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125616</xdr:rowOff>
    </xdr:from>
    <xdr:to>
      <xdr:col>24</xdr:col>
      <xdr:colOff>114300</xdr:colOff>
      <xdr:row>96</xdr:row>
      <xdr:rowOff>55766</xdr:rowOff>
    </xdr:to>
    <xdr:sp macro="" textlink="">
      <xdr:nvSpPr>
        <xdr:cNvPr id="250" name="楕円 249"/>
        <xdr:cNvSpPr/>
      </xdr:nvSpPr>
      <xdr:spPr>
        <a:xfrm>
          <a:off x="4584700" y="1641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148493</xdr:rowOff>
    </xdr:from>
    <xdr:ext cx="534377" cy="259045"/>
    <xdr:sp macro="" textlink="">
      <xdr:nvSpPr>
        <xdr:cNvPr id="251" name="扶助費該当値テキスト"/>
        <xdr:cNvSpPr txBox="1"/>
      </xdr:nvSpPr>
      <xdr:spPr>
        <a:xfrm>
          <a:off x="4686300" y="1626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132525</xdr:rowOff>
    </xdr:from>
    <xdr:to>
      <xdr:col>20</xdr:col>
      <xdr:colOff>38100</xdr:colOff>
      <xdr:row>96</xdr:row>
      <xdr:rowOff>62675</xdr:rowOff>
    </xdr:to>
    <xdr:sp macro="" textlink="">
      <xdr:nvSpPr>
        <xdr:cNvPr id="252" name="楕円 251"/>
        <xdr:cNvSpPr/>
      </xdr:nvSpPr>
      <xdr:spPr>
        <a:xfrm>
          <a:off x="3746500" y="1642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79202</xdr:rowOff>
    </xdr:from>
    <xdr:ext cx="534377" cy="259045"/>
    <xdr:sp macro="" textlink="">
      <xdr:nvSpPr>
        <xdr:cNvPr id="253" name="テキスト ボックス 252"/>
        <xdr:cNvSpPr txBox="1"/>
      </xdr:nvSpPr>
      <xdr:spPr>
        <a:xfrm>
          <a:off x="3530111" y="16195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7849</xdr:rowOff>
    </xdr:from>
    <xdr:to>
      <xdr:col>15</xdr:col>
      <xdr:colOff>101600</xdr:colOff>
      <xdr:row>96</xdr:row>
      <xdr:rowOff>109449</xdr:rowOff>
    </xdr:to>
    <xdr:sp macro="" textlink="">
      <xdr:nvSpPr>
        <xdr:cNvPr id="254" name="楕円 253"/>
        <xdr:cNvSpPr/>
      </xdr:nvSpPr>
      <xdr:spPr>
        <a:xfrm>
          <a:off x="2857500" y="16467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100576</xdr:rowOff>
    </xdr:from>
    <xdr:ext cx="534377" cy="259045"/>
    <xdr:sp macro="" textlink="">
      <xdr:nvSpPr>
        <xdr:cNvPr id="255" name="テキスト ボックス 254"/>
        <xdr:cNvSpPr txBox="1"/>
      </xdr:nvSpPr>
      <xdr:spPr>
        <a:xfrm>
          <a:off x="2641111" y="1655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70980</xdr:rowOff>
    </xdr:from>
    <xdr:to>
      <xdr:col>10</xdr:col>
      <xdr:colOff>165100</xdr:colOff>
      <xdr:row>97</xdr:row>
      <xdr:rowOff>1130</xdr:rowOff>
    </xdr:to>
    <xdr:sp macro="" textlink="">
      <xdr:nvSpPr>
        <xdr:cNvPr id="256" name="楕円 255"/>
        <xdr:cNvSpPr/>
      </xdr:nvSpPr>
      <xdr:spPr>
        <a:xfrm>
          <a:off x="1968500" y="1653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17657</xdr:rowOff>
    </xdr:from>
    <xdr:ext cx="534377" cy="259045"/>
    <xdr:sp macro="" textlink="">
      <xdr:nvSpPr>
        <xdr:cNvPr id="257" name="テキスト ボックス 256"/>
        <xdr:cNvSpPr txBox="1"/>
      </xdr:nvSpPr>
      <xdr:spPr>
        <a:xfrm>
          <a:off x="1752111" y="16305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66599</xdr:rowOff>
    </xdr:from>
    <xdr:to>
      <xdr:col>6</xdr:col>
      <xdr:colOff>38100</xdr:colOff>
      <xdr:row>96</xdr:row>
      <xdr:rowOff>168199</xdr:rowOff>
    </xdr:to>
    <xdr:sp macro="" textlink="">
      <xdr:nvSpPr>
        <xdr:cNvPr id="258" name="楕円 257"/>
        <xdr:cNvSpPr/>
      </xdr:nvSpPr>
      <xdr:spPr>
        <a:xfrm>
          <a:off x="1079500" y="1652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13276</xdr:rowOff>
    </xdr:from>
    <xdr:ext cx="534377" cy="259045"/>
    <xdr:sp macro="" textlink="">
      <xdr:nvSpPr>
        <xdr:cNvPr id="259" name="テキスト ボックス 258"/>
        <xdr:cNvSpPr txBox="1"/>
      </xdr:nvSpPr>
      <xdr:spPr>
        <a:xfrm>
          <a:off x="863111" y="1630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3" name="テキスト ボックス 272"/>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143168</xdr:rowOff>
    </xdr:from>
    <xdr:to>
      <xdr:col>54</xdr:col>
      <xdr:colOff>189865</xdr:colOff>
      <xdr:row>38</xdr:row>
      <xdr:rowOff>69272</xdr:rowOff>
    </xdr:to>
    <xdr:cxnSp macro="">
      <xdr:nvCxnSpPr>
        <xdr:cNvPr id="285" name="直線コネクタ 284"/>
        <xdr:cNvCxnSpPr/>
      </xdr:nvCxnSpPr>
      <xdr:spPr>
        <a:xfrm flipV="1">
          <a:off x="10475595" y="5286668"/>
          <a:ext cx="1270" cy="1297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73099</xdr:rowOff>
    </xdr:from>
    <xdr:ext cx="534377" cy="259045"/>
    <xdr:sp macro="" textlink="">
      <xdr:nvSpPr>
        <xdr:cNvPr id="286" name="補助費等最小値テキスト"/>
        <xdr:cNvSpPr txBox="1"/>
      </xdr:nvSpPr>
      <xdr:spPr>
        <a:xfrm>
          <a:off x="10528300" y="658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69272</xdr:rowOff>
    </xdr:from>
    <xdr:to>
      <xdr:col>55</xdr:col>
      <xdr:colOff>88900</xdr:colOff>
      <xdr:row>38</xdr:row>
      <xdr:rowOff>69272</xdr:rowOff>
    </xdr:to>
    <xdr:cxnSp macro="">
      <xdr:nvCxnSpPr>
        <xdr:cNvPr id="287" name="直線コネクタ 286"/>
        <xdr:cNvCxnSpPr/>
      </xdr:nvCxnSpPr>
      <xdr:spPr>
        <a:xfrm>
          <a:off x="10388600" y="658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89845</xdr:rowOff>
    </xdr:from>
    <xdr:ext cx="599010" cy="259045"/>
    <xdr:sp macro="" textlink="">
      <xdr:nvSpPr>
        <xdr:cNvPr id="288" name="補助費等最大値テキスト"/>
        <xdr:cNvSpPr txBox="1"/>
      </xdr:nvSpPr>
      <xdr:spPr>
        <a:xfrm>
          <a:off x="10528300" y="5061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143168</xdr:rowOff>
    </xdr:from>
    <xdr:to>
      <xdr:col>55</xdr:col>
      <xdr:colOff>88900</xdr:colOff>
      <xdr:row>30</xdr:row>
      <xdr:rowOff>143168</xdr:rowOff>
    </xdr:to>
    <xdr:cxnSp macro="">
      <xdr:nvCxnSpPr>
        <xdr:cNvPr id="289" name="直線コネクタ 288"/>
        <xdr:cNvCxnSpPr/>
      </xdr:nvCxnSpPr>
      <xdr:spPr>
        <a:xfrm>
          <a:off x="10388600" y="5286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37555</xdr:rowOff>
    </xdr:from>
    <xdr:to>
      <xdr:col>55</xdr:col>
      <xdr:colOff>0</xdr:colOff>
      <xdr:row>36</xdr:row>
      <xdr:rowOff>54027</xdr:rowOff>
    </xdr:to>
    <xdr:cxnSp macro="">
      <xdr:nvCxnSpPr>
        <xdr:cNvPr id="290" name="直線コネクタ 289"/>
        <xdr:cNvCxnSpPr/>
      </xdr:nvCxnSpPr>
      <xdr:spPr>
        <a:xfrm flipV="1">
          <a:off x="9639300" y="6209755"/>
          <a:ext cx="838200" cy="16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145743</xdr:rowOff>
    </xdr:from>
    <xdr:ext cx="534377" cy="259045"/>
    <xdr:sp macro="" textlink="">
      <xdr:nvSpPr>
        <xdr:cNvPr id="291" name="補助費等平均値テキスト"/>
        <xdr:cNvSpPr txBox="1"/>
      </xdr:nvSpPr>
      <xdr:spPr>
        <a:xfrm>
          <a:off x="10528300" y="61464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167316</xdr:rowOff>
    </xdr:from>
    <xdr:to>
      <xdr:col>55</xdr:col>
      <xdr:colOff>50800</xdr:colOff>
      <xdr:row>36</xdr:row>
      <xdr:rowOff>97466</xdr:rowOff>
    </xdr:to>
    <xdr:sp macro="" textlink="">
      <xdr:nvSpPr>
        <xdr:cNvPr id="292" name="フローチャート: 判断 291"/>
        <xdr:cNvSpPr/>
      </xdr:nvSpPr>
      <xdr:spPr>
        <a:xfrm>
          <a:off x="10426700" y="61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16432</xdr:rowOff>
    </xdr:from>
    <xdr:to>
      <xdr:col>50</xdr:col>
      <xdr:colOff>114300</xdr:colOff>
      <xdr:row>36</xdr:row>
      <xdr:rowOff>54027</xdr:rowOff>
    </xdr:to>
    <xdr:cxnSp macro="">
      <xdr:nvCxnSpPr>
        <xdr:cNvPr id="293" name="直線コネクタ 292"/>
        <xdr:cNvCxnSpPr/>
      </xdr:nvCxnSpPr>
      <xdr:spPr>
        <a:xfrm>
          <a:off x="8750300" y="6188632"/>
          <a:ext cx="889000" cy="37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32475</xdr:rowOff>
    </xdr:from>
    <xdr:to>
      <xdr:col>50</xdr:col>
      <xdr:colOff>165100</xdr:colOff>
      <xdr:row>36</xdr:row>
      <xdr:rowOff>134075</xdr:rowOff>
    </xdr:to>
    <xdr:sp macro="" textlink="">
      <xdr:nvSpPr>
        <xdr:cNvPr id="294" name="フローチャート: 判断 293"/>
        <xdr:cNvSpPr/>
      </xdr:nvSpPr>
      <xdr:spPr>
        <a:xfrm>
          <a:off x="9588500" y="6204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125202</xdr:rowOff>
    </xdr:from>
    <xdr:ext cx="534377" cy="259045"/>
    <xdr:sp macro="" textlink="">
      <xdr:nvSpPr>
        <xdr:cNvPr id="295" name="テキスト ボックス 294"/>
        <xdr:cNvSpPr txBox="1"/>
      </xdr:nvSpPr>
      <xdr:spPr>
        <a:xfrm>
          <a:off x="9372111" y="6297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16432</xdr:rowOff>
    </xdr:from>
    <xdr:to>
      <xdr:col>45</xdr:col>
      <xdr:colOff>177800</xdr:colOff>
      <xdr:row>36</xdr:row>
      <xdr:rowOff>43374</xdr:rowOff>
    </xdr:to>
    <xdr:cxnSp macro="">
      <xdr:nvCxnSpPr>
        <xdr:cNvPr id="296" name="直線コネクタ 295"/>
        <xdr:cNvCxnSpPr/>
      </xdr:nvCxnSpPr>
      <xdr:spPr>
        <a:xfrm flipV="1">
          <a:off x="7861300" y="6188632"/>
          <a:ext cx="889000" cy="26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49692</xdr:rowOff>
    </xdr:from>
    <xdr:to>
      <xdr:col>46</xdr:col>
      <xdr:colOff>38100</xdr:colOff>
      <xdr:row>36</xdr:row>
      <xdr:rowOff>151292</xdr:rowOff>
    </xdr:to>
    <xdr:sp macro="" textlink="">
      <xdr:nvSpPr>
        <xdr:cNvPr id="297" name="フローチャート: 判断 296"/>
        <xdr:cNvSpPr/>
      </xdr:nvSpPr>
      <xdr:spPr>
        <a:xfrm>
          <a:off x="8699500" y="62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142419</xdr:rowOff>
    </xdr:from>
    <xdr:ext cx="534377" cy="259045"/>
    <xdr:sp macro="" textlink="">
      <xdr:nvSpPr>
        <xdr:cNvPr id="298" name="テキスト ボックス 297"/>
        <xdr:cNvSpPr txBox="1"/>
      </xdr:nvSpPr>
      <xdr:spPr>
        <a:xfrm>
          <a:off x="8483111" y="6314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43374</xdr:rowOff>
    </xdr:from>
    <xdr:to>
      <xdr:col>41</xdr:col>
      <xdr:colOff>50800</xdr:colOff>
      <xdr:row>36</xdr:row>
      <xdr:rowOff>120184</xdr:rowOff>
    </xdr:to>
    <xdr:cxnSp macro="">
      <xdr:nvCxnSpPr>
        <xdr:cNvPr id="299" name="直線コネクタ 298"/>
        <xdr:cNvCxnSpPr/>
      </xdr:nvCxnSpPr>
      <xdr:spPr>
        <a:xfrm flipV="1">
          <a:off x="6972300" y="6215574"/>
          <a:ext cx="889000" cy="7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51540</xdr:rowOff>
    </xdr:from>
    <xdr:to>
      <xdr:col>41</xdr:col>
      <xdr:colOff>101600</xdr:colOff>
      <xdr:row>36</xdr:row>
      <xdr:rowOff>153140</xdr:rowOff>
    </xdr:to>
    <xdr:sp macro="" textlink="">
      <xdr:nvSpPr>
        <xdr:cNvPr id="300" name="フローチャート: 判断 299"/>
        <xdr:cNvSpPr/>
      </xdr:nvSpPr>
      <xdr:spPr>
        <a:xfrm>
          <a:off x="7810500" y="6223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144267</xdr:rowOff>
    </xdr:from>
    <xdr:ext cx="534377" cy="259045"/>
    <xdr:sp macro="" textlink="">
      <xdr:nvSpPr>
        <xdr:cNvPr id="301" name="テキスト ボックス 300"/>
        <xdr:cNvSpPr txBox="1"/>
      </xdr:nvSpPr>
      <xdr:spPr>
        <a:xfrm>
          <a:off x="7594111" y="631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98044</xdr:rowOff>
    </xdr:from>
    <xdr:to>
      <xdr:col>36</xdr:col>
      <xdr:colOff>165100</xdr:colOff>
      <xdr:row>37</xdr:row>
      <xdr:rowOff>28194</xdr:rowOff>
    </xdr:to>
    <xdr:sp macro="" textlink="">
      <xdr:nvSpPr>
        <xdr:cNvPr id="302" name="フローチャート: 判断 301"/>
        <xdr:cNvSpPr/>
      </xdr:nvSpPr>
      <xdr:spPr>
        <a:xfrm>
          <a:off x="6921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19321</xdr:rowOff>
    </xdr:from>
    <xdr:ext cx="534377" cy="259045"/>
    <xdr:sp macro="" textlink="">
      <xdr:nvSpPr>
        <xdr:cNvPr id="303" name="テキスト ボックス 302"/>
        <xdr:cNvSpPr txBox="1"/>
      </xdr:nvSpPr>
      <xdr:spPr>
        <a:xfrm>
          <a:off x="6705111" y="636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158205</xdr:rowOff>
    </xdr:from>
    <xdr:to>
      <xdr:col>55</xdr:col>
      <xdr:colOff>50800</xdr:colOff>
      <xdr:row>36</xdr:row>
      <xdr:rowOff>88355</xdr:rowOff>
    </xdr:to>
    <xdr:sp macro="" textlink="">
      <xdr:nvSpPr>
        <xdr:cNvPr id="309" name="楕円 308"/>
        <xdr:cNvSpPr/>
      </xdr:nvSpPr>
      <xdr:spPr>
        <a:xfrm>
          <a:off x="10426700" y="615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9632</xdr:rowOff>
    </xdr:from>
    <xdr:ext cx="534377" cy="259045"/>
    <xdr:sp macro="" textlink="">
      <xdr:nvSpPr>
        <xdr:cNvPr id="310" name="補助費等該当値テキスト"/>
        <xdr:cNvSpPr txBox="1"/>
      </xdr:nvSpPr>
      <xdr:spPr>
        <a:xfrm>
          <a:off x="10528300" y="6010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3227</xdr:rowOff>
    </xdr:from>
    <xdr:to>
      <xdr:col>50</xdr:col>
      <xdr:colOff>165100</xdr:colOff>
      <xdr:row>36</xdr:row>
      <xdr:rowOff>104827</xdr:rowOff>
    </xdr:to>
    <xdr:sp macro="" textlink="">
      <xdr:nvSpPr>
        <xdr:cNvPr id="311" name="楕円 310"/>
        <xdr:cNvSpPr/>
      </xdr:nvSpPr>
      <xdr:spPr>
        <a:xfrm>
          <a:off x="9588500" y="6175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121354</xdr:rowOff>
    </xdr:from>
    <xdr:ext cx="534377" cy="259045"/>
    <xdr:sp macro="" textlink="">
      <xdr:nvSpPr>
        <xdr:cNvPr id="312" name="テキスト ボックス 311"/>
        <xdr:cNvSpPr txBox="1"/>
      </xdr:nvSpPr>
      <xdr:spPr>
        <a:xfrm>
          <a:off x="9372111" y="5950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137082</xdr:rowOff>
    </xdr:from>
    <xdr:to>
      <xdr:col>46</xdr:col>
      <xdr:colOff>38100</xdr:colOff>
      <xdr:row>36</xdr:row>
      <xdr:rowOff>67232</xdr:rowOff>
    </xdr:to>
    <xdr:sp macro="" textlink="">
      <xdr:nvSpPr>
        <xdr:cNvPr id="313" name="楕円 312"/>
        <xdr:cNvSpPr/>
      </xdr:nvSpPr>
      <xdr:spPr>
        <a:xfrm>
          <a:off x="8699500" y="613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83759</xdr:rowOff>
    </xdr:from>
    <xdr:ext cx="534377" cy="259045"/>
    <xdr:sp macro="" textlink="">
      <xdr:nvSpPr>
        <xdr:cNvPr id="314" name="テキスト ボックス 313"/>
        <xdr:cNvSpPr txBox="1"/>
      </xdr:nvSpPr>
      <xdr:spPr>
        <a:xfrm>
          <a:off x="8483111" y="5913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164024</xdr:rowOff>
    </xdr:from>
    <xdr:to>
      <xdr:col>41</xdr:col>
      <xdr:colOff>101600</xdr:colOff>
      <xdr:row>36</xdr:row>
      <xdr:rowOff>94174</xdr:rowOff>
    </xdr:to>
    <xdr:sp macro="" textlink="">
      <xdr:nvSpPr>
        <xdr:cNvPr id="315" name="楕円 314"/>
        <xdr:cNvSpPr/>
      </xdr:nvSpPr>
      <xdr:spPr>
        <a:xfrm>
          <a:off x="7810500" y="6164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110701</xdr:rowOff>
    </xdr:from>
    <xdr:ext cx="534377" cy="259045"/>
    <xdr:sp macro="" textlink="">
      <xdr:nvSpPr>
        <xdr:cNvPr id="316" name="テキスト ボックス 315"/>
        <xdr:cNvSpPr txBox="1"/>
      </xdr:nvSpPr>
      <xdr:spPr>
        <a:xfrm>
          <a:off x="7594111" y="5940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69384</xdr:rowOff>
    </xdr:from>
    <xdr:to>
      <xdr:col>36</xdr:col>
      <xdr:colOff>165100</xdr:colOff>
      <xdr:row>36</xdr:row>
      <xdr:rowOff>170984</xdr:rowOff>
    </xdr:to>
    <xdr:sp macro="" textlink="">
      <xdr:nvSpPr>
        <xdr:cNvPr id="317" name="楕円 316"/>
        <xdr:cNvSpPr/>
      </xdr:nvSpPr>
      <xdr:spPr>
        <a:xfrm>
          <a:off x="6921500" y="624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16061</xdr:rowOff>
    </xdr:from>
    <xdr:ext cx="534377" cy="259045"/>
    <xdr:sp macro="" textlink="">
      <xdr:nvSpPr>
        <xdr:cNvPr id="318" name="テキスト ボックス 317"/>
        <xdr:cNvSpPr txBox="1"/>
      </xdr:nvSpPr>
      <xdr:spPr>
        <a:xfrm>
          <a:off x="6705111" y="6016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9280</xdr:rowOff>
    </xdr:from>
    <xdr:to>
      <xdr:col>54</xdr:col>
      <xdr:colOff>189865</xdr:colOff>
      <xdr:row>59</xdr:row>
      <xdr:rowOff>15563</xdr:rowOff>
    </xdr:to>
    <xdr:cxnSp macro="">
      <xdr:nvCxnSpPr>
        <xdr:cNvPr id="342" name="直線コネクタ 341"/>
        <xdr:cNvCxnSpPr/>
      </xdr:nvCxnSpPr>
      <xdr:spPr>
        <a:xfrm flipV="1">
          <a:off x="10475595" y="8581780"/>
          <a:ext cx="1270" cy="1549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19390</xdr:rowOff>
    </xdr:from>
    <xdr:ext cx="469744" cy="259045"/>
    <xdr:sp macro="" textlink="">
      <xdr:nvSpPr>
        <xdr:cNvPr id="343" name="普通建設事業費最小値テキスト"/>
        <xdr:cNvSpPr txBox="1"/>
      </xdr:nvSpPr>
      <xdr:spPr>
        <a:xfrm>
          <a:off x="10528300" y="10134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15563</xdr:rowOff>
    </xdr:from>
    <xdr:to>
      <xdr:col>55</xdr:col>
      <xdr:colOff>88900</xdr:colOff>
      <xdr:row>59</xdr:row>
      <xdr:rowOff>15563</xdr:rowOff>
    </xdr:to>
    <xdr:cxnSp macro="">
      <xdr:nvCxnSpPr>
        <xdr:cNvPr id="344" name="直線コネクタ 343"/>
        <xdr:cNvCxnSpPr/>
      </xdr:nvCxnSpPr>
      <xdr:spPr>
        <a:xfrm>
          <a:off x="10388600" y="10131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127407</xdr:rowOff>
    </xdr:from>
    <xdr:ext cx="599010" cy="259045"/>
    <xdr:sp macro="" textlink="">
      <xdr:nvSpPr>
        <xdr:cNvPr id="345" name="普通建設事業費最大値テキスト"/>
        <xdr:cNvSpPr txBox="1"/>
      </xdr:nvSpPr>
      <xdr:spPr>
        <a:xfrm>
          <a:off x="10528300" y="8357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9280</xdr:rowOff>
    </xdr:from>
    <xdr:to>
      <xdr:col>55</xdr:col>
      <xdr:colOff>88900</xdr:colOff>
      <xdr:row>50</xdr:row>
      <xdr:rowOff>9280</xdr:rowOff>
    </xdr:to>
    <xdr:cxnSp macro="">
      <xdr:nvCxnSpPr>
        <xdr:cNvPr id="346" name="直線コネクタ 345"/>
        <xdr:cNvCxnSpPr/>
      </xdr:nvCxnSpPr>
      <xdr:spPr>
        <a:xfrm>
          <a:off x="10388600" y="8581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136127</xdr:rowOff>
    </xdr:from>
    <xdr:to>
      <xdr:col>55</xdr:col>
      <xdr:colOff>0</xdr:colOff>
      <xdr:row>57</xdr:row>
      <xdr:rowOff>121283</xdr:rowOff>
    </xdr:to>
    <xdr:cxnSp macro="">
      <xdr:nvCxnSpPr>
        <xdr:cNvPr id="347" name="直線コネクタ 346"/>
        <xdr:cNvCxnSpPr/>
      </xdr:nvCxnSpPr>
      <xdr:spPr>
        <a:xfrm>
          <a:off x="9639300" y="9737327"/>
          <a:ext cx="838200" cy="156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22897</xdr:rowOff>
    </xdr:from>
    <xdr:ext cx="534377" cy="259045"/>
    <xdr:sp macro="" textlink="">
      <xdr:nvSpPr>
        <xdr:cNvPr id="348" name="普通建設事業費平均値テキスト"/>
        <xdr:cNvSpPr txBox="1"/>
      </xdr:nvSpPr>
      <xdr:spPr>
        <a:xfrm>
          <a:off x="10528300" y="9624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20</xdr:rowOff>
    </xdr:from>
    <xdr:to>
      <xdr:col>55</xdr:col>
      <xdr:colOff>50800</xdr:colOff>
      <xdr:row>57</xdr:row>
      <xdr:rowOff>101620</xdr:rowOff>
    </xdr:to>
    <xdr:sp macro="" textlink="">
      <xdr:nvSpPr>
        <xdr:cNvPr id="349" name="フローチャート: 判断 348"/>
        <xdr:cNvSpPr/>
      </xdr:nvSpPr>
      <xdr:spPr>
        <a:xfrm>
          <a:off x="10426700" y="977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136127</xdr:rowOff>
    </xdr:from>
    <xdr:to>
      <xdr:col>50</xdr:col>
      <xdr:colOff>114300</xdr:colOff>
      <xdr:row>57</xdr:row>
      <xdr:rowOff>166218</xdr:rowOff>
    </xdr:to>
    <xdr:cxnSp macro="">
      <xdr:nvCxnSpPr>
        <xdr:cNvPr id="350" name="直線コネクタ 349"/>
        <xdr:cNvCxnSpPr/>
      </xdr:nvCxnSpPr>
      <xdr:spPr>
        <a:xfrm flipV="1">
          <a:off x="8750300" y="9737327"/>
          <a:ext cx="889000" cy="201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164826</xdr:rowOff>
    </xdr:from>
    <xdr:to>
      <xdr:col>50</xdr:col>
      <xdr:colOff>165100</xdr:colOff>
      <xdr:row>57</xdr:row>
      <xdr:rowOff>94976</xdr:rowOff>
    </xdr:to>
    <xdr:sp macro="" textlink="">
      <xdr:nvSpPr>
        <xdr:cNvPr id="351" name="フローチャート: 判断 350"/>
        <xdr:cNvSpPr/>
      </xdr:nvSpPr>
      <xdr:spPr>
        <a:xfrm>
          <a:off x="9588500" y="97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86103</xdr:rowOff>
    </xdr:from>
    <xdr:ext cx="534377" cy="259045"/>
    <xdr:sp macro="" textlink="">
      <xdr:nvSpPr>
        <xdr:cNvPr id="352" name="テキスト ボックス 351"/>
        <xdr:cNvSpPr txBox="1"/>
      </xdr:nvSpPr>
      <xdr:spPr>
        <a:xfrm>
          <a:off x="9372111" y="985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113491</xdr:rowOff>
    </xdr:from>
    <xdr:to>
      <xdr:col>45</xdr:col>
      <xdr:colOff>177800</xdr:colOff>
      <xdr:row>57</xdr:row>
      <xdr:rowOff>166218</xdr:rowOff>
    </xdr:to>
    <xdr:cxnSp macro="">
      <xdr:nvCxnSpPr>
        <xdr:cNvPr id="353" name="直線コネクタ 352"/>
        <xdr:cNvCxnSpPr/>
      </xdr:nvCxnSpPr>
      <xdr:spPr>
        <a:xfrm>
          <a:off x="7861300" y="9886141"/>
          <a:ext cx="889000" cy="52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33785</xdr:rowOff>
    </xdr:from>
    <xdr:to>
      <xdr:col>46</xdr:col>
      <xdr:colOff>38100</xdr:colOff>
      <xdr:row>57</xdr:row>
      <xdr:rowOff>135385</xdr:rowOff>
    </xdr:to>
    <xdr:sp macro="" textlink="">
      <xdr:nvSpPr>
        <xdr:cNvPr id="354" name="フローチャート: 判断 353"/>
        <xdr:cNvSpPr/>
      </xdr:nvSpPr>
      <xdr:spPr>
        <a:xfrm>
          <a:off x="8699500" y="980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151912</xdr:rowOff>
    </xdr:from>
    <xdr:ext cx="534377" cy="259045"/>
    <xdr:sp macro="" textlink="">
      <xdr:nvSpPr>
        <xdr:cNvPr id="355" name="テキスト ボックス 354"/>
        <xdr:cNvSpPr txBox="1"/>
      </xdr:nvSpPr>
      <xdr:spPr>
        <a:xfrm>
          <a:off x="8483111" y="958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107338</xdr:rowOff>
    </xdr:from>
    <xdr:to>
      <xdr:col>41</xdr:col>
      <xdr:colOff>50800</xdr:colOff>
      <xdr:row>57</xdr:row>
      <xdr:rowOff>113491</xdr:rowOff>
    </xdr:to>
    <xdr:cxnSp macro="">
      <xdr:nvCxnSpPr>
        <xdr:cNvPr id="356" name="直線コネクタ 355"/>
        <xdr:cNvCxnSpPr/>
      </xdr:nvCxnSpPr>
      <xdr:spPr>
        <a:xfrm>
          <a:off x="6972300" y="9879988"/>
          <a:ext cx="889000" cy="6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103790</xdr:rowOff>
    </xdr:from>
    <xdr:to>
      <xdr:col>41</xdr:col>
      <xdr:colOff>101600</xdr:colOff>
      <xdr:row>57</xdr:row>
      <xdr:rowOff>33940</xdr:rowOff>
    </xdr:to>
    <xdr:sp macro="" textlink="">
      <xdr:nvSpPr>
        <xdr:cNvPr id="357" name="フローチャート: 判断 356"/>
        <xdr:cNvSpPr/>
      </xdr:nvSpPr>
      <xdr:spPr>
        <a:xfrm>
          <a:off x="7810500" y="9704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50467</xdr:rowOff>
    </xdr:from>
    <xdr:ext cx="599010" cy="259045"/>
    <xdr:sp macro="" textlink="">
      <xdr:nvSpPr>
        <xdr:cNvPr id="358" name="テキスト ボックス 357"/>
        <xdr:cNvSpPr txBox="1"/>
      </xdr:nvSpPr>
      <xdr:spPr>
        <a:xfrm>
          <a:off x="7561795" y="9480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158101</xdr:rowOff>
    </xdr:from>
    <xdr:to>
      <xdr:col>36</xdr:col>
      <xdr:colOff>165100</xdr:colOff>
      <xdr:row>57</xdr:row>
      <xdr:rowOff>88251</xdr:rowOff>
    </xdr:to>
    <xdr:sp macro="" textlink="">
      <xdr:nvSpPr>
        <xdr:cNvPr id="359" name="フローチャート: 判断 358"/>
        <xdr:cNvSpPr/>
      </xdr:nvSpPr>
      <xdr:spPr>
        <a:xfrm>
          <a:off x="6921500" y="9759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104778</xdr:rowOff>
    </xdr:from>
    <xdr:ext cx="534377" cy="259045"/>
    <xdr:sp macro="" textlink="">
      <xdr:nvSpPr>
        <xdr:cNvPr id="360" name="テキスト ボックス 359"/>
        <xdr:cNvSpPr txBox="1"/>
      </xdr:nvSpPr>
      <xdr:spPr>
        <a:xfrm>
          <a:off x="6705111" y="953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70483</xdr:rowOff>
    </xdr:from>
    <xdr:to>
      <xdr:col>55</xdr:col>
      <xdr:colOff>50800</xdr:colOff>
      <xdr:row>58</xdr:row>
      <xdr:rowOff>633</xdr:rowOff>
    </xdr:to>
    <xdr:sp macro="" textlink="">
      <xdr:nvSpPr>
        <xdr:cNvPr id="366" name="楕円 365"/>
        <xdr:cNvSpPr/>
      </xdr:nvSpPr>
      <xdr:spPr>
        <a:xfrm>
          <a:off x="10426700" y="984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48910</xdr:rowOff>
    </xdr:from>
    <xdr:ext cx="534377" cy="259045"/>
    <xdr:sp macro="" textlink="">
      <xdr:nvSpPr>
        <xdr:cNvPr id="367" name="普通建設事業費該当値テキスト"/>
        <xdr:cNvSpPr txBox="1"/>
      </xdr:nvSpPr>
      <xdr:spPr>
        <a:xfrm>
          <a:off x="10528300" y="9821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85327</xdr:rowOff>
    </xdr:from>
    <xdr:to>
      <xdr:col>50</xdr:col>
      <xdr:colOff>165100</xdr:colOff>
      <xdr:row>57</xdr:row>
      <xdr:rowOff>15477</xdr:rowOff>
    </xdr:to>
    <xdr:sp macro="" textlink="">
      <xdr:nvSpPr>
        <xdr:cNvPr id="368" name="楕円 367"/>
        <xdr:cNvSpPr/>
      </xdr:nvSpPr>
      <xdr:spPr>
        <a:xfrm>
          <a:off x="9588500" y="9686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32004</xdr:rowOff>
    </xdr:from>
    <xdr:ext cx="599010" cy="259045"/>
    <xdr:sp macro="" textlink="">
      <xdr:nvSpPr>
        <xdr:cNvPr id="369" name="テキスト ボックス 368"/>
        <xdr:cNvSpPr txBox="1"/>
      </xdr:nvSpPr>
      <xdr:spPr>
        <a:xfrm>
          <a:off x="9339795" y="9461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115418</xdr:rowOff>
    </xdr:from>
    <xdr:to>
      <xdr:col>46</xdr:col>
      <xdr:colOff>38100</xdr:colOff>
      <xdr:row>58</xdr:row>
      <xdr:rowOff>45568</xdr:rowOff>
    </xdr:to>
    <xdr:sp macro="" textlink="">
      <xdr:nvSpPr>
        <xdr:cNvPr id="370" name="楕円 369"/>
        <xdr:cNvSpPr/>
      </xdr:nvSpPr>
      <xdr:spPr>
        <a:xfrm>
          <a:off x="8699500" y="988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36695</xdr:rowOff>
    </xdr:from>
    <xdr:ext cx="534377" cy="259045"/>
    <xdr:sp macro="" textlink="">
      <xdr:nvSpPr>
        <xdr:cNvPr id="371" name="テキスト ボックス 370"/>
        <xdr:cNvSpPr txBox="1"/>
      </xdr:nvSpPr>
      <xdr:spPr>
        <a:xfrm>
          <a:off x="8483111" y="9980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62691</xdr:rowOff>
    </xdr:from>
    <xdr:to>
      <xdr:col>41</xdr:col>
      <xdr:colOff>101600</xdr:colOff>
      <xdr:row>57</xdr:row>
      <xdr:rowOff>164291</xdr:rowOff>
    </xdr:to>
    <xdr:sp macro="" textlink="">
      <xdr:nvSpPr>
        <xdr:cNvPr id="372" name="楕円 371"/>
        <xdr:cNvSpPr/>
      </xdr:nvSpPr>
      <xdr:spPr>
        <a:xfrm>
          <a:off x="7810500" y="9835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155418</xdr:rowOff>
    </xdr:from>
    <xdr:ext cx="534377" cy="259045"/>
    <xdr:sp macro="" textlink="">
      <xdr:nvSpPr>
        <xdr:cNvPr id="373" name="テキスト ボックス 372"/>
        <xdr:cNvSpPr txBox="1"/>
      </xdr:nvSpPr>
      <xdr:spPr>
        <a:xfrm>
          <a:off x="7594111" y="9928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56538</xdr:rowOff>
    </xdr:from>
    <xdr:to>
      <xdr:col>36</xdr:col>
      <xdr:colOff>165100</xdr:colOff>
      <xdr:row>57</xdr:row>
      <xdr:rowOff>158138</xdr:rowOff>
    </xdr:to>
    <xdr:sp macro="" textlink="">
      <xdr:nvSpPr>
        <xdr:cNvPr id="374" name="楕円 373"/>
        <xdr:cNvSpPr/>
      </xdr:nvSpPr>
      <xdr:spPr>
        <a:xfrm>
          <a:off x="6921500" y="9829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149265</xdr:rowOff>
    </xdr:from>
    <xdr:ext cx="534377" cy="259045"/>
    <xdr:sp macro="" textlink="">
      <xdr:nvSpPr>
        <xdr:cNvPr id="375" name="テキスト ボックス 374"/>
        <xdr:cNvSpPr txBox="1"/>
      </xdr:nvSpPr>
      <xdr:spPr>
        <a:xfrm>
          <a:off x="6705111" y="9921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112406</xdr:rowOff>
    </xdr:from>
    <xdr:to>
      <xdr:col>54</xdr:col>
      <xdr:colOff>189865</xdr:colOff>
      <xdr:row>79</xdr:row>
      <xdr:rowOff>44450</xdr:rowOff>
    </xdr:to>
    <xdr:cxnSp macro="">
      <xdr:nvCxnSpPr>
        <xdr:cNvPr id="399" name="直線コネクタ 398"/>
        <xdr:cNvCxnSpPr/>
      </xdr:nvCxnSpPr>
      <xdr:spPr>
        <a:xfrm flipV="1">
          <a:off x="10475595" y="12285356"/>
          <a:ext cx="1270" cy="1303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59083</xdr:rowOff>
    </xdr:from>
    <xdr:ext cx="599010" cy="259045"/>
    <xdr:sp macro="" textlink="">
      <xdr:nvSpPr>
        <xdr:cNvPr id="402" name="普通建設事業費 （ うち新規整備　）最大値テキスト"/>
        <xdr:cNvSpPr txBox="1"/>
      </xdr:nvSpPr>
      <xdr:spPr>
        <a:xfrm>
          <a:off x="10528300" y="12060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112406</xdr:rowOff>
    </xdr:from>
    <xdr:to>
      <xdr:col>55</xdr:col>
      <xdr:colOff>88900</xdr:colOff>
      <xdr:row>71</xdr:row>
      <xdr:rowOff>112406</xdr:rowOff>
    </xdr:to>
    <xdr:cxnSp macro="">
      <xdr:nvCxnSpPr>
        <xdr:cNvPr id="403" name="直線コネクタ 402"/>
        <xdr:cNvCxnSpPr/>
      </xdr:nvCxnSpPr>
      <xdr:spPr>
        <a:xfrm>
          <a:off x="10388600" y="12285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136922</xdr:rowOff>
    </xdr:from>
    <xdr:to>
      <xdr:col>55</xdr:col>
      <xdr:colOff>0</xdr:colOff>
      <xdr:row>79</xdr:row>
      <xdr:rowOff>42461</xdr:rowOff>
    </xdr:to>
    <xdr:cxnSp macro="">
      <xdr:nvCxnSpPr>
        <xdr:cNvPr id="404" name="直線コネクタ 403"/>
        <xdr:cNvCxnSpPr/>
      </xdr:nvCxnSpPr>
      <xdr:spPr>
        <a:xfrm>
          <a:off x="9639300" y="13510022"/>
          <a:ext cx="838200" cy="76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88349</xdr:rowOff>
    </xdr:from>
    <xdr:ext cx="534377" cy="259045"/>
    <xdr:sp macro="" textlink="">
      <xdr:nvSpPr>
        <xdr:cNvPr id="405" name="普通建設事業費 （ うち新規整備　）平均値テキスト"/>
        <xdr:cNvSpPr txBox="1"/>
      </xdr:nvSpPr>
      <xdr:spPr>
        <a:xfrm>
          <a:off x="10528300" y="13289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65472</xdr:rowOff>
    </xdr:from>
    <xdr:to>
      <xdr:col>55</xdr:col>
      <xdr:colOff>50800</xdr:colOff>
      <xdr:row>78</xdr:row>
      <xdr:rowOff>167072</xdr:rowOff>
    </xdr:to>
    <xdr:sp macro="" textlink="">
      <xdr:nvSpPr>
        <xdr:cNvPr id="406" name="フローチャート: 判断 405"/>
        <xdr:cNvSpPr/>
      </xdr:nvSpPr>
      <xdr:spPr>
        <a:xfrm>
          <a:off x="10426700" y="1343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111979</xdr:rowOff>
    </xdr:from>
    <xdr:to>
      <xdr:col>50</xdr:col>
      <xdr:colOff>114300</xdr:colOff>
      <xdr:row>78</xdr:row>
      <xdr:rowOff>136922</xdr:rowOff>
    </xdr:to>
    <xdr:cxnSp macro="">
      <xdr:nvCxnSpPr>
        <xdr:cNvPr id="407" name="直線コネクタ 406"/>
        <xdr:cNvCxnSpPr/>
      </xdr:nvCxnSpPr>
      <xdr:spPr>
        <a:xfrm>
          <a:off x="8750300" y="13485079"/>
          <a:ext cx="889000" cy="2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66504</xdr:rowOff>
    </xdr:from>
    <xdr:to>
      <xdr:col>50</xdr:col>
      <xdr:colOff>165100</xdr:colOff>
      <xdr:row>78</xdr:row>
      <xdr:rowOff>168104</xdr:rowOff>
    </xdr:to>
    <xdr:sp macro="" textlink="">
      <xdr:nvSpPr>
        <xdr:cNvPr id="408" name="フローチャート: 判断 407"/>
        <xdr:cNvSpPr/>
      </xdr:nvSpPr>
      <xdr:spPr>
        <a:xfrm>
          <a:off x="9588500" y="1343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13181</xdr:rowOff>
    </xdr:from>
    <xdr:ext cx="534377" cy="259045"/>
    <xdr:sp macro="" textlink="">
      <xdr:nvSpPr>
        <xdr:cNvPr id="409" name="テキスト ボックス 408"/>
        <xdr:cNvSpPr txBox="1"/>
      </xdr:nvSpPr>
      <xdr:spPr>
        <a:xfrm>
          <a:off x="9372111" y="1321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66399</xdr:rowOff>
    </xdr:from>
    <xdr:to>
      <xdr:col>45</xdr:col>
      <xdr:colOff>177800</xdr:colOff>
      <xdr:row>78</xdr:row>
      <xdr:rowOff>111979</xdr:rowOff>
    </xdr:to>
    <xdr:cxnSp macro="">
      <xdr:nvCxnSpPr>
        <xdr:cNvPr id="410" name="直線コネクタ 409"/>
        <xdr:cNvCxnSpPr/>
      </xdr:nvCxnSpPr>
      <xdr:spPr>
        <a:xfrm>
          <a:off x="7861300" y="13439499"/>
          <a:ext cx="889000" cy="45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78274</xdr:rowOff>
    </xdr:from>
    <xdr:to>
      <xdr:col>46</xdr:col>
      <xdr:colOff>38100</xdr:colOff>
      <xdr:row>79</xdr:row>
      <xdr:rowOff>8424</xdr:rowOff>
    </xdr:to>
    <xdr:sp macro="" textlink="">
      <xdr:nvSpPr>
        <xdr:cNvPr id="411" name="フローチャート: 判断 410"/>
        <xdr:cNvSpPr/>
      </xdr:nvSpPr>
      <xdr:spPr>
        <a:xfrm>
          <a:off x="8699500" y="13451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171001</xdr:rowOff>
    </xdr:from>
    <xdr:ext cx="534377" cy="259045"/>
    <xdr:sp macro="" textlink="">
      <xdr:nvSpPr>
        <xdr:cNvPr id="412" name="テキスト ボックス 411"/>
        <xdr:cNvSpPr txBox="1"/>
      </xdr:nvSpPr>
      <xdr:spPr>
        <a:xfrm>
          <a:off x="8483111" y="13544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66399</xdr:rowOff>
    </xdr:from>
    <xdr:to>
      <xdr:col>41</xdr:col>
      <xdr:colOff>50800</xdr:colOff>
      <xdr:row>78</xdr:row>
      <xdr:rowOff>110325</xdr:rowOff>
    </xdr:to>
    <xdr:cxnSp macro="">
      <xdr:nvCxnSpPr>
        <xdr:cNvPr id="413" name="直線コネクタ 412"/>
        <xdr:cNvCxnSpPr/>
      </xdr:nvCxnSpPr>
      <xdr:spPr>
        <a:xfrm flipV="1">
          <a:off x="6972300" y="13439499"/>
          <a:ext cx="889000" cy="43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104891</xdr:rowOff>
    </xdr:from>
    <xdr:to>
      <xdr:col>41</xdr:col>
      <xdr:colOff>101600</xdr:colOff>
      <xdr:row>78</xdr:row>
      <xdr:rowOff>35041</xdr:rowOff>
    </xdr:to>
    <xdr:sp macro="" textlink="">
      <xdr:nvSpPr>
        <xdr:cNvPr id="414" name="フローチャート: 判断 413"/>
        <xdr:cNvSpPr/>
      </xdr:nvSpPr>
      <xdr:spPr>
        <a:xfrm>
          <a:off x="7810500" y="1330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51568</xdr:rowOff>
    </xdr:from>
    <xdr:ext cx="534377" cy="259045"/>
    <xdr:sp macro="" textlink="">
      <xdr:nvSpPr>
        <xdr:cNvPr id="415" name="テキスト ボックス 414"/>
        <xdr:cNvSpPr txBox="1"/>
      </xdr:nvSpPr>
      <xdr:spPr>
        <a:xfrm>
          <a:off x="7594111" y="1308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19413</xdr:rowOff>
    </xdr:from>
    <xdr:to>
      <xdr:col>36</xdr:col>
      <xdr:colOff>165100</xdr:colOff>
      <xdr:row>78</xdr:row>
      <xdr:rowOff>121013</xdr:rowOff>
    </xdr:to>
    <xdr:sp macro="" textlink="">
      <xdr:nvSpPr>
        <xdr:cNvPr id="416" name="フローチャート: 判断 415"/>
        <xdr:cNvSpPr/>
      </xdr:nvSpPr>
      <xdr:spPr>
        <a:xfrm>
          <a:off x="6921500" y="1339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137540</xdr:rowOff>
    </xdr:from>
    <xdr:ext cx="534377" cy="259045"/>
    <xdr:sp macro="" textlink="">
      <xdr:nvSpPr>
        <xdr:cNvPr id="417" name="テキスト ボックス 416"/>
        <xdr:cNvSpPr txBox="1"/>
      </xdr:nvSpPr>
      <xdr:spPr>
        <a:xfrm>
          <a:off x="6705111" y="1316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163111</xdr:rowOff>
    </xdr:from>
    <xdr:to>
      <xdr:col>55</xdr:col>
      <xdr:colOff>50800</xdr:colOff>
      <xdr:row>79</xdr:row>
      <xdr:rowOff>93261</xdr:rowOff>
    </xdr:to>
    <xdr:sp macro="" textlink="">
      <xdr:nvSpPr>
        <xdr:cNvPr id="423" name="楕円 422"/>
        <xdr:cNvSpPr/>
      </xdr:nvSpPr>
      <xdr:spPr>
        <a:xfrm>
          <a:off x="10426700" y="1353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78038</xdr:rowOff>
    </xdr:from>
    <xdr:ext cx="378565" cy="259045"/>
    <xdr:sp macro="" textlink="">
      <xdr:nvSpPr>
        <xdr:cNvPr id="424" name="普通建設事業費 （ うち新規整備　）該当値テキスト"/>
        <xdr:cNvSpPr txBox="1"/>
      </xdr:nvSpPr>
      <xdr:spPr>
        <a:xfrm>
          <a:off x="10528300" y="134511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86122</xdr:rowOff>
    </xdr:from>
    <xdr:to>
      <xdr:col>50</xdr:col>
      <xdr:colOff>165100</xdr:colOff>
      <xdr:row>79</xdr:row>
      <xdr:rowOff>16272</xdr:rowOff>
    </xdr:to>
    <xdr:sp macro="" textlink="">
      <xdr:nvSpPr>
        <xdr:cNvPr id="425" name="楕円 424"/>
        <xdr:cNvSpPr/>
      </xdr:nvSpPr>
      <xdr:spPr>
        <a:xfrm>
          <a:off x="9588500" y="13459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7399</xdr:rowOff>
    </xdr:from>
    <xdr:ext cx="534377" cy="259045"/>
    <xdr:sp macro="" textlink="">
      <xdr:nvSpPr>
        <xdr:cNvPr id="426" name="テキスト ボックス 425"/>
        <xdr:cNvSpPr txBox="1"/>
      </xdr:nvSpPr>
      <xdr:spPr>
        <a:xfrm>
          <a:off x="9372111" y="13551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61179</xdr:rowOff>
    </xdr:from>
    <xdr:to>
      <xdr:col>46</xdr:col>
      <xdr:colOff>38100</xdr:colOff>
      <xdr:row>78</xdr:row>
      <xdr:rowOff>162779</xdr:rowOff>
    </xdr:to>
    <xdr:sp macro="" textlink="">
      <xdr:nvSpPr>
        <xdr:cNvPr id="427" name="楕円 426"/>
        <xdr:cNvSpPr/>
      </xdr:nvSpPr>
      <xdr:spPr>
        <a:xfrm>
          <a:off x="8699500" y="1343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7856</xdr:rowOff>
    </xdr:from>
    <xdr:ext cx="534377" cy="259045"/>
    <xdr:sp macro="" textlink="">
      <xdr:nvSpPr>
        <xdr:cNvPr id="428" name="テキスト ボックス 427"/>
        <xdr:cNvSpPr txBox="1"/>
      </xdr:nvSpPr>
      <xdr:spPr>
        <a:xfrm>
          <a:off x="8483111" y="13209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15599</xdr:rowOff>
    </xdr:from>
    <xdr:to>
      <xdr:col>41</xdr:col>
      <xdr:colOff>101600</xdr:colOff>
      <xdr:row>78</xdr:row>
      <xdr:rowOff>117199</xdr:rowOff>
    </xdr:to>
    <xdr:sp macro="" textlink="">
      <xdr:nvSpPr>
        <xdr:cNvPr id="429" name="楕円 428"/>
        <xdr:cNvSpPr/>
      </xdr:nvSpPr>
      <xdr:spPr>
        <a:xfrm>
          <a:off x="7810500" y="1338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108326</xdr:rowOff>
    </xdr:from>
    <xdr:ext cx="534377" cy="259045"/>
    <xdr:sp macro="" textlink="">
      <xdr:nvSpPr>
        <xdr:cNvPr id="430" name="テキスト ボックス 429"/>
        <xdr:cNvSpPr txBox="1"/>
      </xdr:nvSpPr>
      <xdr:spPr>
        <a:xfrm>
          <a:off x="7594111" y="13481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59525</xdr:rowOff>
    </xdr:from>
    <xdr:to>
      <xdr:col>36</xdr:col>
      <xdr:colOff>165100</xdr:colOff>
      <xdr:row>78</xdr:row>
      <xdr:rowOff>161125</xdr:rowOff>
    </xdr:to>
    <xdr:sp macro="" textlink="">
      <xdr:nvSpPr>
        <xdr:cNvPr id="431" name="楕円 430"/>
        <xdr:cNvSpPr/>
      </xdr:nvSpPr>
      <xdr:spPr>
        <a:xfrm>
          <a:off x="6921500" y="1343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152252</xdr:rowOff>
    </xdr:from>
    <xdr:ext cx="534377" cy="259045"/>
    <xdr:sp macro="" textlink="">
      <xdr:nvSpPr>
        <xdr:cNvPr id="432" name="テキスト ボックス 431"/>
        <xdr:cNvSpPr txBox="1"/>
      </xdr:nvSpPr>
      <xdr:spPr>
        <a:xfrm>
          <a:off x="6705111" y="13525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0" name="テキスト ボックス 44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111734</xdr:rowOff>
    </xdr:from>
    <xdr:to>
      <xdr:col>54</xdr:col>
      <xdr:colOff>189865</xdr:colOff>
      <xdr:row>98</xdr:row>
      <xdr:rowOff>167033</xdr:rowOff>
    </xdr:to>
    <xdr:cxnSp macro="">
      <xdr:nvCxnSpPr>
        <xdr:cNvPr id="456" name="直線コネクタ 455"/>
        <xdr:cNvCxnSpPr/>
      </xdr:nvCxnSpPr>
      <xdr:spPr>
        <a:xfrm flipV="1">
          <a:off x="10475595" y="15713684"/>
          <a:ext cx="1270" cy="1255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170860</xdr:rowOff>
    </xdr:from>
    <xdr:ext cx="469744" cy="259045"/>
    <xdr:sp macro="" textlink="">
      <xdr:nvSpPr>
        <xdr:cNvPr id="457" name="普通建設事業費 （ うち更新整備　）最小値テキスト"/>
        <xdr:cNvSpPr txBox="1"/>
      </xdr:nvSpPr>
      <xdr:spPr>
        <a:xfrm>
          <a:off x="10528300" y="16972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167033</xdr:rowOff>
    </xdr:from>
    <xdr:to>
      <xdr:col>55</xdr:col>
      <xdr:colOff>88900</xdr:colOff>
      <xdr:row>98</xdr:row>
      <xdr:rowOff>167033</xdr:rowOff>
    </xdr:to>
    <xdr:cxnSp macro="">
      <xdr:nvCxnSpPr>
        <xdr:cNvPr id="458" name="直線コネクタ 457"/>
        <xdr:cNvCxnSpPr/>
      </xdr:nvCxnSpPr>
      <xdr:spPr>
        <a:xfrm>
          <a:off x="10388600" y="16969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58411</xdr:rowOff>
    </xdr:from>
    <xdr:ext cx="599010" cy="259045"/>
    <xdr:sp macro="" textlink="">
      <xdr:nvSpPr>
        <xdr:cNvPr id="459" name="普通建設事業費 （ うち更新整備　）最大値テキスト"/>
        <xdr:cNvSpPr txBox="1"/>
      </xdr:nvSpPr>
      <xdr:spPr>
        <a:xfrm>
          <a:off x="10528300" y="15488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111734</xdr:rowOff>
    </xdr:from>
    <xdr:to>
      <xdr:col>55</xdr:col>
      <xdr:colOff>88900</xdr:colOff>
      <xdr:row>91</xdr:row>
      <xdr:rowOff>111734</xdr:rowOff>
    </xdr:to>
    <xdr:cxnSp macro="">
      <xdr:nvCxnSpPr>
        <xdr:cNvPr id="460" name="直線コネクタ 459"/>
        <xdr:cNvCxnSpPr/>
      </xdr:nvCxnSpPr>
      <xdr:spPr>
        <a:xfrm>
          <a:off x="10388600" y="1571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100395</xdr:rowOff>
    </xdr:from>
    <xdr:to>
      <xdr:col>55</xdr:col>
      <xdr:colOff>0</xdr:colOff>
      <xdr:row>96</xdr:row>
      <xdr:rowOff>40762</xdr:rowOff>
    </xdr:to>
    <xdr:cxnSp macro="">
      <xdr:nvCxnSpPr>
        <xdr:cNvPr id="461" name="直線コネクタ 460"/>
        <xdr:cNvCxnSpPr/>
      </xdr:nvCxnSpPr>
      <xdr:spPr>
        <a:xfrm>
          <a:off x="9639300" y="16388145"/>
          <a:ext cx="838200" cy="111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107911</xdr:rowOff>
    </xdr:from>
    <xdr:ext cx="534377" cy="259045"/>
    <xdr:sp macro="" textlink="">
      <xdr:nvSpPr>
        <xdr:cNvPr id="462" name="普通建設事業費 （ うち更新整備　）平均値テキスト"/>
        <xdr:cNvSpPr txBox="1"/>
      </xdr:nvSpPr>
      <xdr:spPr>
        <a:xfrm>
          <a:off x="10528300" y="16567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129484</xdr:rowOff>
    </xdr:from>
    <xdr:to>
      <xdr:col>55</xdr:col>
      <xdr:colOff>50800</xdr:colOff>
      <xdr:row>97</xdr:row>
      <xdr:rowOff>59634</xdr:rowOff>
    </xdr:to>
    <xdr:sp macro="" textlink="">
      <xdr:nvSpPr>
        <xdr:cNvPr id="463" name="フローチャート: 判断 462"/>
        <xdr:cNvSpPr/>
      </xdr:nvSpPr>
      <xdr:spPr>
        <a:xfrm>
          <a:off x="10426700" y="1658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100395</xdr:rowOff>
    </xdr:from>
    <xdr:to>
      <xdr:col>50</xdr:col>
      <xdr:colOff>114300</xdr:colOff>
      <xdr:row>97</xdr:row>
      <xdr:rowOff>162210</xdr:rowOff>
    </xdr:to>
    <xdr:cxnSp macro="">
      <xdr:nvCxnSpPr>
        <xdr:cNvPr id="464" name="直線コネクタ 463"/>
        <xdr:cNvCxnSpPr/>
      </xdr:nvCxnSpPr>
      <xdr:spPr>
        <a:xfrm flipV="1">
          <a:off x="8750300" y="16388145"/>
          <a:ext cx="889000" cy="404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120066</xdr:rowOff>
    </xdr:from>
    <xdr:to>
      <xdr:col>50</xdr:col>
      <xdr:colOff>165100</xdr:colOff>
      <xdr:row>97</xdr:row>
      <xdr:rowOff>50216</xdr:rowOff>
    </xdr:to>
    <xdr:sp macro="" textlink="">
      <xdr:nvSpPr>
        <xdr:cNvPr id="465" name="フローチャート: 判断 464"/>
        <xdr:cNvSpPr/>
      </xdr:nvSpPr>
      <xdr:spPr>
        <a:xfrm>
          <a:off x="9588500" y="16579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41343</xdr:rowOff>
    </xdr:from>
    <xdr:ext cx="534377" cy="259045"/>
    <xdr:sp macro="" textlink="">
      <xdr:nvSpPr>
        <xdr:cNvPr id="466" name="テキスト ボックス 465"/>
        <xdr:cNvSpPr txBox="1"/>
      </xdr:nvSpPr>
      <xdr:spPr>
        <a:xfrm>
          <a:off x="9372111" y="16671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162210</xdr:rowOff>
    </xdr:from>
    <xdr:to>
      <xdr:col>45</xdr:col>
      <xdr:colOff>177800</xdr:colOff>
      <xdr:row>98</xdr:row>
      <xdr:rowOff>955</xdr:rowOff>
    </xdr:to>
    <xdr:cxnSp macro="">
      <xdr:nvCxnSpPr>
        <xdr:cNvPr id="467" name="直線コネクタ 466"/>
        <xdr:cNvCxnSpPr/>
      </xdr:nvCxnSpPr>
      <xdr:spPr>
        <a:xfrm flipV="1">
          <a:off x="7861300" y="16792860"/>
          <a:ext cx="889000" cy="10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163812</xdr:rowOff>
    </xdr:from>
    <xdr:to>
      <xdr:col>46</xdr:col>
      <xdr:colOff>38100</xdr:colOff>
      <xdr:row>97</xdr:row>
      <xdr:rowOff>93962</xdr:rowOff>
    </xdr:to>
    <xdr:sp macro="" textlink="">
      <xdr:nvSpPr>
        <xdr:cNvPr id="468" name="フローチャート: 判断 467"/>
        <xdr:cNvSpPr/>
      </xdr:nvSpPr>
      <xdr:spPr>
        <a:xfrm>
          <a:off x="8699500" y="1662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110489</xdr:rowOff>
    </xdr:from>
    <xdr:ext cx="534377" cy="259045"/>
    <xdr:sp macro="" textlink="">
      <xdr:nvSpPr>
        <xdr:cNvPr id="469" name="テキスト ボックス 468"/>
        <xdr:cNvSpPr txBox="1"/>
      </xdr:nvSpPr>
      <xdr:spPr>
        <a:xfrm>
          <a:off x="8483111" y="1639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153820</xdr:rowOff>
    </xdr:from>
    <xdr:to>
      <xdr:col>41</xdr:col>
      <xdr:colOff>50800</xdr:colOff>
      <xdr:row>98</xdr:row>
      <xdr:rowOff>955</xdr:rowOff>
    </xdr:to>
    <xdr:cxnSp macro="">
      <xdr:nvCxnSpPr>
        <xdr:cNvPr id="470" name="直線コネクタ 469"/>
        <xdr:cNvCxnSpPr/>
      </xdr:nvCxnSpPr>
      <xdr:spPr>
        <a:xfrm>
          <a:off x="6972300" y="16784470"/>
          <a:ext cx="889000" cy="1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89297</xdr:rowOff>
    </xdr:from>
    <xdr:to>
      <xdr:col>41</xdr:col>
      <xdr:colOff>101600</xdr:colOff>
      <xdr:row>98</xdr:row>
      <xdr:rowOff>19447</xdr:rowOff>
    </xdr:to>
    <xdr:sp macro="" textlink="">
      <xdr:nvSpPr>
        <xdr:cNvPr id="471" name="フローチャート: 判断 470"/>
        <xdr:cNvSpPr/>
      </xdr:nvSpPr>
      <xdr:spPr>
        <a:xfrm>
          <a:off x="7810500" y="1671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35974</xdr:rowOff>
    </xdr:from>
    <xdr:ext cx="534377" cy="259045"/>
    <xdr:sp macro="" textlink="">
      <xdr:nvSpPr>
        <xdr:cNvPr id="472" name="テキスト ボックス 471"/>
        <xdr:cNvSpPr txBox="1"/>
      </xdr:nvSpPr>
      <xdr:spPr>
        <a:xfrm>
          <a:off x="7594111" y="16495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27361</xdr:rowOff>
    </xdr:from>
    <xdr:to>
      <xdr:col>36</xdr:col>
      <xdr:colOff>165100</xdr:colOff>
      <xdr:row>97</xdr:row>
      <xdr:rowOff>128961</xdr:rowOff>
    </xdr:to>
    <xdr:sp macro="" textlink="">
      <xdr:nvSpPr>
        <xdr:cNvPr id="473" name="フローチャート: 判断 472"/>
        <xdr:cNvSpPr/>
      </xdr:nvSpPr>
      <xdr:spPr>
        <a:xfrm>
          <a:off x="6921500" y="16658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145488</xdr:rowOff>
    </xdr:from>
    <xdr:ext cx="534377" cy="259045"/>
    <xdr:sp macro="" textlink="">
      <xdr:nvSpPr>
        <xdr:cNvPr id="474" name="テキスト ボックス 473"/>
        <xdr:cNvSpPr txBox="1"/>
      </xdr:nvSpPr>
      <xdr:spPr>
        <a:xfrm>
          <a:off x="6705111" y="16433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161412</xdr:rowOff>
    </xdr:from>
    <xdr:to>
      <xdr:col>55</xdr:col>
      <xdr:colOff>50800</xdr:colOff>
      <xdr:row>96</xdr:row>
      <xdr:rowOff>91562</xdr:rowOff>
    </xdr:to>
    <xdr:sp macro="" textlink="">
      <xdr:nvSpPr>
        <xdr:cNvPr id="480" name="楕円 479"/>
        <xdr:cNvSpPr/>
      </xdr:nvSpPr>
      <xdr:spPr>
        <a:xfrm>
          <a:off x="10426700" y="16449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12839</xdr:rowOff>
    </xdr:from>
    <xdr:ext cx="534377" cy="259045"/>
    <xdr:sp macro="" textlink="">
      <xdr:nvSpPr>
        <xdr:cNvPr id="481" name="普通建設事業費 （ うち更新整備　）該当値テキスト"/>
        <xdr:cNvSpPr txBox="1"/>
      </xdr:nvSpPr>
      <xdr:spPr>
        <a:xfrm>
          <a:off x="10528300" y="16300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49595</xdr:rowOff>
    </xdr:from>
    <xdr:to>
      <xdr:col>50</xdr:col>
      <xdr:colOff>165100</xdr:colOff>
      <xdr:row>95</xdr:row>
      <xdr:rowOff>151195</xdr:rowOff>
    </xdr:to>
    <xdr:sp macro="" textlink="">
      <xdr:nvSpPr>
        <xdr:cNvPr id="482" name="楕円 481"/>
        <xdr:cNvSpPr/>
      </xdr:nvSpPr>
      <xdr:spPr>
        <a:xfrm>
          <a:off x="9588500" y="1633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167722</xdr:rowOff>
    </xdr:from>
    <xdr:ext cx="534377" cy="259045"/>
    <xdr:sp macro="" textlink="">
      <xdr:nvSpPr>
        <xdr:cNvPr id="483" name="テキスト ボックス 482"/>
        <xdr:cNvSpPr txBox="1"/>
      </xdr:nvSpPr>
      <xdr:spPr>
        <a:xfrm>
          <a:off x="9372111" y="1611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111410</xdr:rowOff>
    </xdr:from>
    <xdr:to>
      <xdr:col>46</xdr:col>
      <xdr:colOff>38100</xdr:colOff>
      <xdr:row>98</xdr:row>
      <xdr:rowOff>41560</xdr:rowOff>
    </xdr:to>
    <xdr:sp macro="" textlink="">
      <xdr:nvSpPr>
        <xdr:cNvPr id="484" name="楕円 483"/>
        <xdr:cNvSpPr/>
      </xdr:nvSpPr>
      <xdr:spPr>
        <a:xfrm>
          <a:off x="8699500" y="1674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32687</xdr:rowOff>
    </xdr:from>
    <xdr:ext cx="534377" cy="259045"/>
    <xdr:sp macro="" textlink="">
      <xdr:nvSpPr>
        <xdr:cNvPr id="485" name="テキスト ボックス 484"/>
        <xdr:cNvSpPr txBox="1"/>
      </xdr:nvSpPr>
      <xdr:spPr>
        <a:xfrm>
          <a:off x="8483111" y="16834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121605</xdr:rowOff>
    </xdr:from>
    <xdr:to>
      <xdr:col>41</xdr:col>
      <xdr:colOff>101600</xdr:colOff>
      <xdr:row>98</xdr:row>
      <xdr:rowOff>51755</xdr:rowOff>
    </xdr:to>
    <xdr:sp macro="" textlink="">
      <xdr:nvSpPr>
        <xdr:cNvPr id="486" name="楕円 485"/>
        <xdr:cNvSpPr/>
      </xdr:nvSpPr>
      <xdr:spPr>
        <a:xfrm>
          <a:off x="7810500" y="1675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42882</xdr:rowOff>
    </xdr:from>
    <xdr:ext cx="534377" cy="259045"/>
    <xdr:sp macro="" textlink="">
      <xdr:nvSpPr>
        <xdr:cNvPr id="487" name="テキスト ボックス 486"/>
        <xdr:cNvSpPr txBox="1"/>
      </xdr:nvSpPr>
      <xdr:spPr>
        <a:xfrm>
          <a:off x="7594111" y="16844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103020</xdr:rowOff>
    </xdr:from>
    <xdr:to>
      <xdr:col>36</xdr:col>
      <xdr:colOff>165100</xdr:colOff>
      <xdr:row>98</xdr:row>
      <xdr:rowOff>33170</xdr:rowOff>
    </xdr:to>
    <xdr:sp macro="" textlink="">
      <xdr:nvSpPr>
        <xdr:cNvPr id="488" name="楕円 487"/>
        <xdr:cNvSpPr/>
      </xdr:nvSpPr>
      <xdr:spPr>
        <a:xfrm>
          <a:off x="6921500" y="1673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24297</xdr:rowOff>
    </xdr:from>
    <xdr:ext cx="534377" cy="259045"/>
    <xdr:sp macro="" textlink="">
      <xdr:nvSpPr>
        <xdr:cNvPr id="489" name="テキスト ボックス 488"/>
        <xdr:cNvSpPr txBox="1"/>
      </xdr:nvSpPr>
      <xdr:spPr>
        <a:xfrm>
          <a:off x="6705111" y="16826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0" name="直線コネクタ 499"/>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1" name="テキスト ボックス 500"/>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5" name="テキスト ボックス 504"/>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24320</xdr:rowOff>
    </xdr:from>
    <xdr:to>
      <xdr:col>85</xdr:col>
      <xdr:colOff>126364</xdr:colOff>
      <xdr:row>38</xdr:row>
      <xdr:rowOff>25400</xdr:rowOff>
    </xdr:to>
    <xdr:cxnSp macro="">
      <xdr:nvCxnSpPr>
        <xdr:cNvPr id="509" name="直線コネクタ 508"/>
        <xdr:cNvCxnSpPr/>
      </xdr:nvCxnSpPr>
      <xdr:spPr>
        <a:xfrm flipV="1">
          <a:off x="16317595" y="5339270"/>
          <a:ext cx="1269" cy="1201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53212</xdr:rowOff>
    </xdr:from>
    <xdr:ext cx="249299" cy="259045"/>
    <xdr:sp macro="" textlink="">
      <xdr:nvSpPr>
        <xdr:cNvPr id="510" name="災害復旧事業費最小値テキスト"/>
        <xdr:cNvSpPr txBox="1"/>
      </xdr:nvSpPr>
      <xdr:spPr>
        <a:xfrm>
          <a:off x="16370300" y="65683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1" name="直線コネクタ 510"/>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142447</xdr:rowOff>
    </xdr:from>
    <xdr:ext cx="599010" cy="259045"/>
    <xdr:sp macro="" textlink="">
      <xdr:nvSpPr>
        <xdr:cNvPr id="512" name="災害復旧事業費最大値テキスト"/>
        <xdr:cNvSpPr txBox="1"/>
      </xdr:nvSpPr>
      <xdr:spPr>
        <a:xfrm>
          <a:off x="16370300" y="5114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24320</xdr:rowOff>
    </xdr:from>
    <xdr:to>
      <xdr:col>86</xdr:col>
      <xdr:colOff>25400</xdr:colOff>
      <xdr:row>31</xdr:row>
      <xdr:rowOff>24320</xdr:rowOff>
    </xdr:to>
    <xdr:cxnSp macro="">
      <xdr:nvCxnSpPr>
        <xdr:cNvPr id="513" name="直線コネクタ 512"/>
        <xdr:cNvCxnSpPr/>
      </xdr:nvCxnSpPr>
      <xdr:spPr>
        <a:xfrm>
          <a:off x="16230600" y="5339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152856</xdr:rowOff>
    </xdr:from>
    <xdr:to>
      <xdr:col>85</xdr:col>
      <xdr:colOff>127000</xdr:colOff>
      <xdr:row>38</xdr:row>
      <xdr:rowOff>1803</xdr:rowOff>
    </xdr:to>
    <xdr:cxnSp macro="">
      <xdr:nvCxnSpPr>
        <xdr:cNvPr id="514" name="直線コネクタ 513"/>
        <xdr:cNvCxnSpPr/>
      </xdr:nvCxnSpPr>
      <xdr:spPr>
        <a:xfrm flipV="1">
          <a:off x="15481300" y="6496506"/>
          <a:ext cx="838200" cy="20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97662</xdr:rowOff>
    </xdr:from>
    <xdr:ext cx="469744" cy="259045"/>
    <xdr:sp macro="" textlink="">
      <xdr:nvSpPr>
        <xdr:cNvPr id="515" name="災害復旧事業費平均値テキスト"/>
        <xdr:cNvSpPr txBox="1"/>
      </xdr:nvSpPr>
      <xdr:spPr>
        <a:xfrm>
          <a:off x="16370300" y="64413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119235</xdr:rowOff>
    </xdr:from>
    <xdr:to>
      <xdr:col>85</xdr:col>
      <xdr:colOff>177800</xdr:colOff>
      <xdr:row>38</xdr:row>
      <xdr:rowOff>49385</xdr:rowOff>
    </xdr:to>
    <xdr:sp macro="" textlink="">
      <xdr:nvSpPr>
        <xdr:cNvPr id="516" name="フローチャート: 判断 515"/>
        <xdr:cNvSpPr/>
      </xdr:nvSpPr>
      <xdr:spPr>
        <a:xfrm>
          <a:off x="16268700" y="646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1803</xdr:rowOff>
    </xdr:from>
    <xdr:to>
      <xdr:col>81</xdr:col>
      <xdr:colOff>50800</xdr:colOff>
      <xdr:row>38</xdr:row>
      <xdr:rowOff>21377</xdr:rowOff>
    </xdr:to>
    <xdr:cxnSp macro="">
      <xdr:nvCxnSpPr>
        <xdr:cNvPr id="517" name="直線コネクタ 516"/>
        <xdr:cNvCxnSpPr/>
      </xdr:nvCxnSpPr>
      <xdr:spPr>
        <a:xfrm flipV="1">
          <a:off x="14592300" y="6516903"/>
          <a:ext cx="889000" cy="19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137249</xdr:rowOff>
    </xdr:from>
    <xdr:to>
      <xdr:col>81</xdr:col>
      <xdr:colOff>101600</xdr:colOff>
      <xdr:row>38</xdr:row>
      <xdr:rowOff>67399</xdr:rowOff>
    </xdr:to>
    <xdr:sp macro="" textlink="">
      <xdr:nvSpPr>
        <xdr:cNvPr id="518" name="フローチャート: 判断 517"/>
        <xdr:cNvSpPr/>
      </xdr:nvSpPr>
      <xdr:spPr>
        <a:xfrm>
          <a:off x="15430500" y="6480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58526</xdr:rowOff>
    </xdr:from>
    <xdr:ext cx="469744" cy="259045"/>
    <xdr:sp macro="" textlink="">
      <xdr:nvSpPr>
        <xdr:cNvPr id="519" name="テキスト ボックス 518"/>
        <xdr:cNvSpPr txBox="1"/>
      </xdr:nvSpPr>
      <xdr:spPr>
        <a:xfrm>
          <a:off x="15246428" y="6573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21377</xdr:rowOff>
    </xdr:from>
    <xdr:to>
      <xdr:col>76</xdr:col>
      <xdr:colOff>114300</xdr:colOff>
      <xdr:row>38</xdr:row>
      <xdr:rowOff>21937</xdr:rowOff>
    </xdr:to>
    <xdr:cxnSp macro="">
      <xdr:nvCxnSpPr>
        <xdr:cNvPr id="520" name="直線コネクタ 519"/>
        <xdr:cNvCxnSpPr/>
      </xdr:nvCxnSpPr>
      <xdr:spPr>
        <a:xfrm flipV="1">
          <a:off x="13703300" y="6536477"/>
          <a:ext cx="889000" cy="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127236</xdr:rowOff>
    </xdr:from>
    <xdr:to>
      <xdr:col>76</xdr:col>
      <xdr:colOff>165100</xdr:colOff>
      <xdr:row>38</xdr:row>
      <xdr:rowOff>57386</xdr:rowOff>
    </xdr:to>
    <xdr:sp macro="" textlink="">
      <xdr:nvSpPr>
        <xdr:cNvPr id="521" name="フローチャート: 判断 520"/>
        <xdr:cNvSpPr/>
      </xdr:nvSpPr>
      <xdr:spPr>
        <a:xfrm>
          <a:off x="14541500" y="647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73913</xdr:rowOff>
    </xdr:from>
    <xdr:ext cx="469744" cy="259045"/>
    <xdr:sp macro="" textlink="">
      <xdr:nvSpPr>
        <xdr:cNvPr id="522" name="テキスト ボックス 521"/>
        <xdr:cNvSpPr txBox="1"/>
      </xdr:nvSpPr>
      <xdr:spPr>
        <a:xfrm>
          <a:off x="14357428" y="624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17462</xdr:rowOff>
    </xdr:from>
    <xdr:to>
      <xdr:col>71</xdr:col>
      <xdr:colOff>177800</xdr:colOff>
      <xdr:row>38</xdr:row>
      <xdr:rowOff>21937</xdr:rowOff>
    </xdr:to>
    <xdr:cxnSp macro="">
      <xdr:nvCxnSpPr>
        <xdr:cNvPr id="523" name="直線コネクタ 522"/>
        <xdr:cNvCxnSpPr/>
      </xdr:nvCxnSpPr>
      <xdr:spPr>
        <a:xfrm>
          <a:off x="12814300" y="6532562"/>
          <a:ext cx="889000" cy="4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103090</xdr:rowOff>
    </xdr:from>
    <xdr:to>
      <xdr:col>72</xdr:col>
      <xdr:colOff>38100</xdr:colOff>
      <xdr:row>38</xdr:row>
      <xdr:rowOff>33240</xdr:rowOff>
    </xdr:to>
    <xdr:sp macro="" textlink="">
      <xdr:nvSpPr>
        <xdr:cNvPr id="524" name="フローチャート: 判断 523"/>
        <xdr:cNvSpPr/>
      </xdr:nvSpPr>
      <xdr:spPr>
        <a:xfrm>
          <a:off x="13652500" y="644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49767</xdr:rowOff>
    </xdr:from>
    <xdr:ext cx="469744" cy="259045"/>
    <xdr:sp macro="" textlink="">
      <xdr:nvSpPr>
        <xdr:cNvPr id="525" name="テキスト ボックス 524"/>
        <xdr:cNvSpPr txBox="1"/>
      </xdr:nvSpPr>
      <xdr:spPr>
        <a:xfrm>
          <a:off x="13468428" y="622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119235</xdr:rowOff>
    </xdr:from>
    <xdr:to>
      <xdr:col>67</xdr:col>
      <xdr:colOff>101600</xdr:colOff>
      <xdr:row>38</xdr:row>
      <xdr:rowOff>49385</xdr:rowOff>
    </xdr:to>
    <xdr:sp macro="" textlink="">
      <xdr:nvSpPr>
        <xdr:cNvPr id="526" name="フローチャート: 判断 525"/>
        <xdr:cNvSpPr/>
      </xdr:nvSpPr>
      <xdr:spPr>
        <a:xfrm>
          <a:off x="12763500" y="646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65912</xdr:rowOff>
    </xdr:from>
    <xdr:ext cx="469744" cy="259045"/>
    <xdr:sp macro="" textlink="">
      <xdr:nvSpPr>
        <xdr:cNvPr id="527" name="テキスト ボックス 526"/>
        <xdr:cNvSpPr txBox="1"/>
      </xdr:nvSpPr>
      <xdr:spPr>
        <a:xfrm>
          <a:off x="12579428" y="623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102056</xdr:rowOff>
    </xdr:from>
    <xdr:to>
      <xdr:col>85</xdr:col>
      <xdr:colOff>177800</xdr:colOff>
      <xdr:row>38</xdr:row>
      <xdr:rowOff>32206</xdr:rowOff>
    </xdr:to>
    <xdr:sp macro="" textlink="">
      <xdr:nvSpPr>
        <xdr:cNvPr id="533" name="楕円 532"/>
        <xdr:cNvSpPr/>
      </xdr:nvSpPr>
      <xdr:spPr>
        <a:xfrm>
          <a:off x="16268700" y="644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61433</xdr:rowOff>
    </xdr:from>
    <xdr:ext cx="469744" cy="259045"/>
    <xdr:sp macro="" textlink="">
      <xdr:nvSpPr>
        <xdr:cNvPr id="534" name="災害復旧事業費該当値テキスト"/>
        <xdr:cNvSpPr txBox="1"/>
      </xdr:nvSpPr>
      <xdr:spPr>
        <a:xfrm>
          <a:off x="16370300" y="6233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122453</xdr:rowOff>
    </xdr:from>
    <xdr:to>
      <xdr:col>81</xdr:col>
      <xdr:colOff>101600</xdr:colOff>
      <xdr:row>38</xdr:row>
      <xdr:rowOff>52603</xdr:rowOff>
    </xdr:to>
    <xdr:sp macro="" textlink="">
      <xdr:nvSpPr>
        <xdr:cNvPr id="535" name="楕円 534"/>
        <xdr:cNvSpPr/>
      </xdr:nvSpPr>
      <xdr:spPr>
        <a:xfrm>
          <a:off x="15430500" y="646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69130</xdr:rowOff>
    </xdr:from>
    <xdr:ext cx="469744" cy="259045"/>
    <xdr:sp macro="" textlink="">
      <xdr:nvSpPr>
        <xdr:cNvPr id="536" name="テキスト ボックス 535"/>
        <xdr:cNvSpPr txBox="1"/>
      </xdr:nvSpPr>
      <xdr:spPr>
        <a:xfrm>
          <a:off x="15246428" y="6241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142027</xdr:rowOff>
    </xdr:from>
    <xdr:to>
      <xdr:col>76</xdr:col>
      <xdr:colOff>165100</xdr:colOff>
      <xdr:row>38</xdr:row>
      <xdr:rowOff>72177</xdr:rowOff>
    </xdr:to>
    <xdr:sp macro="" textlink="">
      <xdr:nvSpPr>
        <xdr:cNvPr id="537" name="楕円 536"/>
        <xdr:cNvSpPr/>
      </xdr:nvSpPr>
      <xdr:spPr>
        <a:xfrm>
          <a:off x="14541500" y="6485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63304</xdr:rowOff>
    </xdr:from>
    <xdr:ext cx="378565" cy="259045"/>
    <xdr:sp macro="" textlink="">
      <xdr:nvSpPr>
        <xdr:cNvPr id="538" name="テキスト ボックス 537"/>
        <xdr:cNvSpPr txBox="1"/>
      </xdr:nvSpPr>
      <xdr:spPr>
        <a:xfrm>
          <a:off x="14403017" y="65784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142587</xdr:rowOff>
    </xdr:from>
    <xdr:to>
      <xdr:col>72</xdr:col>
      <xdr:colOff>38100</xdr:colOff>
      <xdr:row>38</xdr:row>
      <xdr:rowOff>72737</xdr:rowOff>
    </xdr:to>
    <xdr:sp macro="" textlink="">
      <xdr:nvSpPr>
        <xdr:cNvPr id="539" name="楕円 538"/>
        <xdr:cNvSpPr/>
      </xdr:nvSpPr>
      <xdr:spPr>
        <a:xfrm>
          <a:off x="13652500" y="6486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63864</xdr:rowOff>
    </xdr:from>
    <xdr:ext cx="378565" cy="259045"/>
    <xdr:sp macro="" textlink="">
      <xdr:nvSpPr>
        <xdr:cNvPr id="540" name="テキスト ボックス 539"/>
        <xdr:cNvSpPr txBox="1"/>
      </xdr:nvSpPr>
      <xdr:spPr>
        <a:xfrm>
          <a:off x="13514017" y="65789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138112</xdr:rowOff>
    </xdr:from>
    <xdr:to>
      <xdr:col>67</xdr:col>
      <xdr:colOff>101600</xdr:colOff>
      <xdr:row>38</xdr:row>
      <xdr:rowOff>68262</xdr:rowOff>
    </xdr:to>
    <xdr:sp macro="" textlink="">
      <xdr:nvSpPr>
        <xdr:cNvPr id="541" name="楕円 540"/>
        <xdr:cNvSpPr/>
      </xdr:nvSpPr>
      <xdr:spPr>
        <a:xfrm>
          <a:off x="12763500" y="6481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59389</xdr:rowOff>
    </xdr:from>
    <xdr:ext cx="469744" cy="259045"/>
    <xdr:sp macro="" textlink="">
      <xdr:nvSpPr>
        <xdr:cNvPr id="542" name="テキスト ボックス 541"/>
        <xdr:cNvSpPr txBox="1"/>
      </xdr:nvSpPr>
      <xdr:spPr>
        <a:xfrm>
          <a:off x="12579428" y="6574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5" name="テキスト ボックス 60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22337</xdr:rowOff>
    </xdr:from>
    <xdr:to>
      <xdr:col>85</xdr:col>
      <xdr:colOff>126364</xdr:colOff>
      <xdr:row>79</xdr:row>
      <xdr:rowOff>27998</xdr:rowOff>
    </xdr:to>
    <xdr:cxnSp macro="">
      <xdr:nvCxnSpPr>
        <xdr:cNvPr id="615" name="直線コネクタ 614"/>
        <xdr:cNvCxnSpPr/>
      </xdr:nvCxnSpPr>
      <xdr:spPr>
        <a:xfrm flipV="1">
          <a:off x="16317595" y="12195287"/>
          <a:ext cx="1269" cy="1377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31825</xdr:rowOff>
    </xdr:from>
    <xdr:ext cx="469744" cy="259045"/>
    <xdr:sp macro="" textlink="">
      <xdr:nvSpPr>
        <xdr:cNvPr id="616" name="公債費最小値テキスト"/>
        <xdr:cNvSpPr txBox="1"/>
      </xdr:nvSpPr>
      <xdr:spPr>
        <a:xfrm>
          <a:off x="16370300" y="13576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27998</xdr:rowOff>
    </xdr:from>
    <xdr:to>
      <xdr:col>86</xdr:col>
      <xdr:colOff>25400</xdr:colOff>
      <xdr:row>79</xdr:row>
      <xdr:rowOff>27998</xdr:rowOff>
    </xdr:to>
    <xdr:cxnSp macro="">
      <xdr:nvCxnSpPr>
        <xdr:cNvPr id="617" name="直線コネクタ 616"/>
        <xdr:cNvCxnSpPr/>
      </xdr:nvCxnSpPr>
      <xdr:spPr>
        <a:xfrm>
          <a:off x="16230600" y="13572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140464</xdr:rowOff>
    </xdr:from>
    <xdr:ext cx="599010" cy="259045"/>
    <xdr:sp macro="" textlink="">
      <xdr:nvSpPr>
        <xdr:cNvPr id="618" name="公債費最大値テキスト"/>
        <xdr:cNvSpPr txBox="1"/>
      </xdr:nvSpPr>
      <xdr:spPr>
        <a:xfrm>
          <a:off x="16370300" y="11970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22337</xdr:rowOff>
    </xdr:from>
    <xdr:to>
      <xdr:col>86</xdr:col>
      <xdr:colOff>25400</xdr:colOff>
      <xdr:row>71</xdr:row>
      <xdr:rowOff>22337</xdr:rowOff>
    </xdr:to>
    <xdr:cxnSp macro="">
      <xdr:nvCxnSpPr>
        <xdr:cNvPr id="619" name="直線コネクタ 618"/>
        <xdr:cNvCxnSpPr/>
      </xdr:nvCxnSpPr>
      <xdr:spPr>
        <a:xfrm>
          <a:off x="16230600" y="1219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81941</xdr:rowOff>
    </xdr:from>
    <xdr:to>
      <xdr:col>85</xdr:col>
      <xdr:colOff>127000</xdr:colOff>
      <xdr:row>76</xdr:row>
      <xdr:rowOff>82299</xdr:rowOff>
    </xdr:to>
    <xdr:cxnSp macro="">
      <xdr:nvCxnSpPr>
        <xdr:cNvPr id="620" name="直線コネクタ 619"/>
        <xdr:cNvCxnSpPr/>
      </xdr:nvCxnSpPr>
      <xdr:spPr>
        <a:xfrm>
          <a:off x="15481300" y="13112141"/>
          <a:ext cx="838200" cy="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87475</xdr:rowOff>
    </xdr:from>
    <xdr:ext cx="534377" cy="259045"/>
    <xdr:sp macro="" textlink="">
      <xdr:nvSpPr>
        <xdr:cNvPr id="621" name="公債費平均値テキスト"/>
        <xdr:cNvSpPr txBox="1"/>
      </xdr:nvSpPr>
      <xdr:spPr>
        <a:xfrm>
          <a:off x="16370300" y="13117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109048</xdr:rowOff>
    </xdr:from>
    <xdr:to>
      <xdr:col>85</xdr:col>
      <xdr:colOff>177800</xdr:colOff>
      <xdr:row>77</xdr:row>
      <xdr:rowOff>39198</xdr:rowOff>
    </xdr:to>
    <xdr:sp macro="" textlink="">
      <xdr:nvSpPr>
        <xdr:cNvPr id="622" name="フローチャート: 判断 621"/>
        <xdr:cNvSpPr/>
      </xdr:nvSpPr>
      <xdr:spPr>
        <a:xfrm>
          <a:off x="16268700" y="1313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81941</xdr:rowOff>
    </xdr:from>
    <xdr:to>
      <xdr:col>81</xdr:col>
      <xdr:colOff>50800</xdr:colOff>
      <xdr:row>76</xdr:row>
      <xdr:rowOff>89568</xdr:rowOff>
    </xdr:to>
    <xdr:cxnSp macro="">
      <xdr:nvCxnSpPr>
        <xdr:cNvPr id="623" name="直線コネクタ 622"/>
        <xdr:cNvCxnSpPr/>
      </xdr:nvCxnSpPr>
      <xdr:spPr>
        <a:xfrm flipV="1">
          <a:off x="14592300" y="13112141"/>
          <a:ext cx="889000" cy="7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110525</xdr:rowOff>
    </xdr:from>
    <xdr:to>
      <xdr:col>81</xdr:col>
      <xdr:colOff>101600</xdr:colOff>
      <xdr:row>77</xdr:row>
      <xdr:rowOff>40675</xdr:rowOff>
    </xdr:to>
    <xdr:sp macro="" textlink="">
      <xdr:nvSpPr>
        <xdr:cNvPr id="624" name="フローチャート: 判断 623"/>
        <xdr:cNvSpPr/>
      </xdr:nvSpPr>
      <xdr:spPr>
        <a:xfrm>
          <a:off x="15430500" y="1314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31802</xdr:rowOff>
    </xdr:from>
    <xdr:ext cx="534377" cy="259045"/>
    <xdr:sp macro="" textlink="">
      <xdr:nvSpPr>
        <xdr:cNvPr id="625" name="テキスト ボックス 624"/>
        <xdr:cNvSpPr txBox="1"/>
      </xdr:nvSpPr>
      <xdr:spPr>
        <a:xfrm>
          <a:off x="15214111" y="1323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89568</xdr:rowOff>
    </xdr:from>
    <xdr:to>
      <xdr:col>76</xdr:col>
      <xdr:colOff>114300</xdr:colOff>
      <xdr:row>76</xdr:row>
      <xdr:rowOff>108328</xdr:rowOff>
    </xdr:to>
    <xdr:cxnSp macro="">
      <xdr:nvCxnSpPr>
        <xdr:cNvPr id="626" name="直線コネクタ 625"/>
        <xdr:cNvCxnSpPr/>
      </xdr:nvCxnSpPr>
      <xdr:spPr>
        <a:xfrm flipV="1">
          <a:off x="13703300" y="13119768"/>
          <a:ext cx="889000" cy="18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104239</xdr:rowOff>
    </xdr:from>
    <xdr:to>
      <xdr:col>76</xdr:col>
      <xdr:colOff>165100</xdr:colOff>
      <xdr:row>77</xdr:row>
      <xdr:rowOff>34389</xdr:rowOff>
    </xdr:to>
    <xdr:sp macro="" textlink="">
      <xdr:nvSpPr>
        <xdr:cNvPr id="627" name="フローチャート: 判断 626"/>
        <xdr:cNvSpPr/>
      </xdr:nvSpPr>
      <xdr:spPr>
        <a:xfrm>
          <a:off x="145415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25516</xdr:rowOff>
    </xdr:from>
    <xdr:ext cx="534377" cy="259045"/>
    <xdr:sp macro="" textlink="">
      <xdr:nvSpPr>
        <xdr:cNvPr id="628" name="テキスト ボックス 627"/>
        <xdr:cNvSpPr txBox="1"/>
      </xdr:nvSpPr>
      <xdr:spPr>
        <a:xfrm>
          <a:off x="14325111" y="1322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97744</xdr:rowOff>
    </xdr:from>
    <xdr:to>
      <xdr:col>71</xdr:col>
      <xdr:colOff>177800</xdr:colOff>
      <xdr:row>76</xdr:row>
      <xdr:rowOff>108328</xdr:rowOff>
    </xdr:to>
    <xdr:cxnSp macro="">
      <xdr:nvCxnSpPr>
        <xdr:cNvPr id="629" name="直線コネクタ 628"/>
        <xdr:cNvCxnSpPr/>
      </xdr:nvCxnSpPr>
      <xdr:spPr>
        <a:xfrm>
          <a:off x="12814300" y="13127944"/>
          <a:ext cx="889000" cy="1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76288</xdr:rowOff>
    </xdr:from>
    <xdr:to>
      <xdr:col>72</xdr:col>
      <xdr:colOff>38100</xdr:colOff>
      <xdr:row>77</xdr:row>
      <xdr:rowOff>6438</xdr:rowOff>
    </xdr:to>
    <xdr:sp macro="" textlink="">
      <xdr:nvSpPr>
        <xdr:cNvPr id="630" name="フローチャート: 判断 629"/>
        <xdr:cNvSpPr/>
      </xdr:nvSpPr>
      <xdr:spPr>
        <a:xfrm>
          <a:off x="13652500" y="131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169015</xdr:rowOff>
    </xdr:from>
    <xdr:ext cx="534377" cy="259045"/>
    <xdr:sp macro="" textlink="">
      <xdr:nvSpPr>
        <xdr:cNvPr id="631" name="テキスト ボックス 630"/>
        <xdr:cNvSpPr txBox="1"/>
      </xdr:nvSpPr>
      <xdr:spPr>
        <a:xfrm>
          <a:off x="13436111" y="1319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44376</xdr:rowOff>
    </xdr:from>
    <xdr:to>
      <xdr:col>67</xdr:col>
      <xdr:colOff>101600</xdr:colOff>
      <xdr:row>76</xdr:row>
      <xdr:rowOff>145976</xdr:rowOff>
    </xdr:to>
    <xdr:sp macro="" textlink="">
      <xdr:nvSpPr>
        <xdr:cNvPr id="632" name="フローチャート: 判断 631"/>
        <xdr:cNvSpPr/>
      </xdr:nvSpPr>
      <xdr:spPr>
        <a:xfrm>
          <a:off x="12763500" y="1307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162503</xdr:rowOff>
    </xdr:from>
    <xdr:ext cx="534377" cy="259045"/>
    <xdr:sp macro="" textlink="">
      <xdr:nvSpPr>
        <xdr:cNvPr id="633" name="テキスト ボックス 632"/>
        <xdr:cNvSpPr txBox="1"/>
      </xdr:nvSpPr>
      <xdr:spPr>
        <a:xfrm>
          <a:off x="12547111" y="1284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31499</xdr:rowOff>
    </xdr:from>
    <xdr:to>
      <xdr:col>85</xdr:col>
      <xdr:colOff>177800</xdr:colOff>
      <xdr:row>76</xdr:row>
      <xdr:rowOff>133099</xdr:rowOff>
    </xdr:to>
    <xdr:sp macro="" textlink="">
      <xdr:nvSpPr>
        <xdr:cNvPr id="639" name="楕円 638"/>
        <xdr:cNvSpPr/>
      </xdr:nvSpPr>
      <xdr:spPr>
        <a:xfrm>
          <a:off x="16268700" y="1306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54376</xdr:rowOff>
    </xdr:from>
    <xdr:ext cx="534377" cy="259045"/>
    <xdr:sp macro="" textlink="">
      <xdr:nvSpPr>
        <xdr:cNvPr id="640" name="公債費該当値テキスト"/>
        <xdr:cNvSpPr txBox="1"/>
      </xdr:nvSpPr>
      <xdr:spPr>
        <a:xfrm>
          <a:off x="16370300" y="12913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31141</xdr:rowOff>
    </xdr:from>
    <xdr:to>
      <xdr:col>81</xdr:col>
      <xdr:colOff>101600</xdr:colOff>
      <xdr:row>76</xdr:row>
      <xdr:rowOff>132741</xdr:rowOff>
    </xdr:to>
    <xdr:sp macro="" textlink="">
      <xdr:nvSpPr>
        <xdr:cNvPr id="641" name="楕円 640"/>
        <xdr:cNvSpPr/>
      </xdr:nvSpPr>
      <xdr:spPr>
        <a:xfrm>
          <a:off x="15430500" y="1306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149268</xdr:rowOff>
    </xdr:from>
    <xdr:ext cx="534377" cy="259045"/>
    <xdr:sp macro="" textlink="">
      <xdr:nvSpPr>
        <xdr:cNvPr id="642" name="テキスト ボックス 641"/>
        <xdr:cNvSpPr txBox="1"/>
      </xdr:nvSpPr>
      <xdr:spPr>
        <a:xfrm>
          <a:off x="15214111" y="12836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38768</xdr:rowOff>
    </xdr:from>
    <xdr:to>
      <xdr:col>76</xdr:col>
      <xdr:colOff>165100</xdr:colOff>
      <xdr:row>76</xdr:row>
      <xdr:rowOff>140368</xdr:rowOff>
    </xdr:to>
    <xdr:sp macro="" textlink="">
      <xdr:nvSpPr>
        <xdr:cNvPr id="643" name="楕円 642"/>
        <xdr:cNvSpPr/>
      </xdr:nvSpPr>
      <xdr:spPr>
        <a:xfrm>
          <a:off x="14541500" y="1306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156895</xdr:rowOff>
    </xdr:from>
    <xdr:ext cx="534377" cy="259045"/>
    <xdr:sp macro="" textlink="">
      <xdr:nvSpPr>
        <xdr:cNvPr id="644" name="テキスト ボックス 643"/>
        <xdr:cNvSpPr txBox="1"/>
      </xdr:nvSpPr>
      <xdr:spPr>
        <a:xfrm>
          <a:off x="14325111" y="12844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57528</xdr:rowOff>
    </xdr:from>
    <xdr:to>
      <xdr:col>72</xdr:col>
      <xdr:colOff>38100</xdr:colOff>
      <xdr:row>76</xdr:row>
      <xdr:rowOff>159128</xdr:rowOff>
    </xdr:to>
    <xdr:sp macro="" textlink="">
      <xdr:nvSpPr>
        <xdr:cNvPr id="645" name="楕円 644"/>
        <xdr:cNvSpPr/>
      </xdr:nvSpPr>
      <xdr:spPr>
        <a:xfrm>
          <a:off x="13652500" y="1308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4205</xdr:rowOff>
    </xdr:from>
    <xdr:ext cx="534377" cy="259045"/>
    <xdr:sp macro="" textlink="">
      <xdr:nvSpPr>
        <xdr:cNvPr id="646" name="テキスト ボックス 645"/>
        <xdr:cNvSpPr txBox="1"/>
      </xdr:nvSpPr>
      <xdr:spPr>
        <a:xfrm>
          <a:off x="13436111" y="1286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46944</xdr:rowOff>
    </xdr:from>
    <xdr:to>
      <xdr:col>67</xdr:col>
      <xdr:colOff>101600</xdr:colOff>
      <xdr:row>76</xdr:row>
      <xdr:rowOff>148544</xdr:rowOff>
    </xdr:to>
    <xdr:sp macro="" textlink="">
      <xdr:nvSpPr>
        <xdr:cNvPr id="647" name="楕円 646"/>
        <xdr:cNvSpPr/>
      </xdr:nvSpPr>
      <xdr:spPr>
        <a:xfrm>
          <a:off x="12763500" y="1307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139671</xdr:rowOff>
    </xdr:from>
    <xdr:ext cx="534377" cy="259045"/>
    <xdr:sp macro="" textlink="">
      <xdr:nvSpPr>
        <xdr:cNvPr id="648" name="テキスト ボックス 647"/>
        <xdr:cNvSpPr txBox="1"/>
      </xdr:nvSpPr>
      <xdr:spPr>
        <a:xfrm>
          <a:off x="12547111" y="1316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9" name="直線コネクタ 65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0" name="テキスト ボックス 65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1" name="直線コネクタ 66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2" name="テキスト ボックス 66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3" name="直線コネクタ 66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4" name="テキスト ボックス 66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5" name="直線コネクタ 66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6" name="テキスト ボックス 66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7" name="直線コネクタ 66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8" name="テキスト ボックス 667"/>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9" name="直線コネクタ 66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0" name="テキスト ボックス 66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18073</xdr:rowOff>
    </xdr:from>
    <xdr:to>
      <xdr:col>85</xdr:col>
      <xdr:colOff>126364</xdr:colOff>
      <xdr:row>99</xdr:row>
      <xdr:rowOff>95417</xdr:rowOff>
    </xdr:to>
    <xdr:cxnSp macro="">
      <xdr:nvCxnSpPr>
        <xdr:cNvPr id="674" name="直線コネクタ 673"/>
        <xdr:cNvCxnSpPr/>
      </xdr:nvCxnSpPr>
      <xdr:spPr>
        <a:xfrm flipV="1">
          <a:off x="16317595" y="15448573"/>
          <a:ext cx="1269" cy="1620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99244</xdr:rowOff>
    </xdr:from>
    <xdr:ext cx="378565" cy="259045"/>
    <xdr:sp macro="" textlink="">
      <xdr:nvSpPr>
        <xdr:cNvPr id="675" name="積立金最小値テキスト"/>
        <xdr:cNvSpPr txBox="1"/>
      </xdr:nvSpPr>
      <xdr:spPr>
        <a:xfrm>
          <a:off x="16370300" y="17072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95417</xdr:rowOff>
    </xdr:from>
    <xdr:to>
      <xdr:col>86</xdr:col>
      <xdr:colOff>25400</xdr:colOff>
      <xdr:row>99</xdr:row>
      <xdr:rowOff>95417</xdr:rowOff>
    </xdr:to>
    <xdr:cxnSp macro="">
      <xdr:nvCxnSpPr>
        <xdr:cNvPr id="676" name="直線コネクタ 675"/>
        <xdr:cNvCxnSpPr/>
      </xdr:nvCxnSpPr>
      <xdr:spPr>
        <a:xfrm>
          <a:off x="16230600" y="17068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136200</xdr:rowOff>
    </xdr:from>
    <xdr:ext cx="599010" cy="259045"/>
    <xdr:sp macro="" textlink="">
      <xdr:nvSpPr>
        <xdr:cNvPr id="677" name="積立金最大値テキスト"/>
        <xdr:cNvSpPr txBox="1"/>
      </xdr:nvSpPr>
      <xdr:spPr>
        <a:xfrm>
          <a:off x="16370300" y="15223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18073</xdr:rowOff>
    </xdr:from>
    <xdr:to>
      <xdr:col>86</xdr:col>
      <xdr:colOff>25400</xdr:colOff>
      <xdr:row>90</xdr:row>
      <xdr:rowOff>18073</xdr:rowOff>
    </xdr:to>
    <xdr:cxnSp macro="">
      <xdr:nvCxnSpPr>
        <xdr:cNvPr id="678" name="直線コネクタ 677"/>
        <xdr:cNvCxnSpPr/>
      </xdr:nvCxnSpPr>
      <xdr:spPr>
        <a:xfrm>
          <a:off x="16230600" y="15448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159381</xdr:rowOff>
    </xdr:from>
    <xdr:to>
      <xdr:col>85</xdr:col>
      <xdr:colOff>127000</xdr:colOff>
      <xdr:row>98</xdr:row>
      <xdr:rowOff>21819</xdr:rowOff>
    </xdr:to>
    <xdr:cxnSp macro="">
      <xdr:nvCxnSpPr>
        <xdr:cNvPr id="679" name="直線コネクタ 678"/>
        <xdr:cNvCxnSpPr/>
      </xdr:nvCxnSpPr>
      <xdr:spPr>
        <a:xfrm flipV="1">
          <a:off x="15481300" y="16790031"/>
          <a:ext cx="838200" cy="33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91547</xdr:rowOff>
    </xdr:from>
    <xdr:ext cx="534377" cy="259045"/>
    <xdr:sp macro="" textlink="">
      <xdr:nvSpPr>
        <xdr:cNvPr id="680" name="積立金平均値テキスト"/>
        <xdr:cNvSpPr txBox="1"/>
      </xdr:nvSpPr>
      <xdr:spPr>
        <a:xfrm>
          <a:off x="16370300" y="167221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113120</xdr:rowOff>
    </xdr:from>
    <xdr:to>
      <xdr:col>85</xdr:col>
      <xdr:colOff>177800</xdr:colOff>
      <xdr:row>98</xdr:row>
      <xdr:rowOff>43270</xdr:rowOff>
    </xdr:to>
    <xdr:sp macro="" textlink="">
      <xdr:nvSpPr>
        <xdr:cNvPr id="681" name="フローチャート: 判断 680"/>
        <xdr:cNvSpPr/>
      </xdr:nvSpPr>
      <xdr:spPr>
        <a:xfrm>
          <a:off x="16268700" y="16743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21819</xdr:rowOff>
    </xdr:from>
    <xdr:to>
      <xdr:col>81</xdr:col>
      <xdr:colOff>50800</xdr:colOff>
      <xdr:row>98</xdr:row>
      <xdr:rowOff>112246</xdr:rowOff>
    </xdr:to>
    <xdr:cxnSp macro="">
      <xdr:nvCxnSpPr>
        <xdr:cNvPr id="682" name="直線コネクタ 681"/>
        <xdr:cNvCxnSpPr/>
      </xdr:nvCxnSpPr>
      <xdr:spPr>
        <a:xfrm flipV="1">
          <a:off x="14592300" y="16823919"/>
          <a:ext cx="889000" cy="90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133379</xdr:rowOff>
    </xdr:from>
    <xdr:to>
      <xdr:col>81</xdr:col>
      <xdr:colOff>101600</xdr:colOff>
      <xdr:row>98</xdr:row>
      <xdr:rowOff>63529</xdr:rowOff>
    </xdr:to>
    <xdr:sp macro="" textlink="">
      <xdr:nvSpPr>
        <xdr:cNvPr id="683" name="フローチャート: 判断 682"/>
        <xdr:cNvSpPr/>
      </xdr:nvSpPr>
      <xdr:spPr>
        <a:xfrm>
          <a:off x="15430500" y="1676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80056</xdr:rowOff>
    </xdr:from>
    <xdr:ext cx="534377" cy="259045"/>
    <xdr:sp macro="" textlink="">
      <xdr:nvSpPr>
        <xdr:cNvPr id="684" name="テキスト ボックス 683"/>
        <xdr:cNvSpPr txBox="1"/>
      </xdr:nvSpPr>
      <xdr:spPr>
        <a:xfrm>
          <a:off x="15214111" y="16539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142041</xdr:rowOff>
    </xdr:from>
    <xdr:to>
      <xdr:col>76</xdr:col>
      <xdr:colOff>114300</xdr:colOff>
      <xdr:row>98</xdr:row>
      <xdr:rowOff>112246</xdr:rowOff>
    </xdr:to>
    <xdr:cxnSp macro="">
      <xdr:nvCxnSpPr>
        <xdr:cNvPr id="685" name="直線コネクタ 684"/>
        <xdr:cNvCxnSpPr/>
      </xdr:nvCxnSpPr>
      <xdr:spPr>
        <a:xfrm>
          <a:off x="13703300" y="16772691"/>
          <a:ext cx="889000" cy="141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147791</xdr:rowOff>
    </xdr:from>
    <xdr:to>
      <xdr:col>76</xdr:col>
      <xdr:colOff>165100</xdr:colOff>
      <xdr:row>98</xdr:row>
      <xdr:rowOff>77941</xdr:rowOff>
    </xdr:to>
    <xdr:sp macro="" textlink="">
      <xdr:nvSpPr>
        <xdr:cNvPr id="686" name="フローチャート: 判断 685"/>
        <xdr:cNvSpPr/>
      </xdr:nvSpPr>
      <xdr:spPr>
        <a:xfrm>
          <a:off x="14541500" y="1677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94468</xdr:rowOff>
    </xdr:from>
    <xdr:ext cx="534377" cy="259045"/>
    <xdr:sp macro="" textlink="">
      <xdr:nvSpPr>
        <xdr:cNvPr id="687" name="テキスト ボックス 686"/>
        <xdr:cNvSpPr txBox="1"/>
      </xdr:nvSpPr>
      <xdr:spPr>
        <a:xfrm>
          <a:off x="14325111" y="1655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142041</xdr:rowOff>
    </xdr:from>
    <xdr:to>
      <xdr:col>71</xdr:col>
      <xdr:colOff>177800</xdr:colOff>
      <xdr:row>98</xdr:row>
      <xdr:rowOff>12554</xdr:rowOff>
    </xdr:to>
    <xdr:cxnSp macro="">
      <xdr:nvCxnSpPr>
        <xdr:cNvPr id="688" name="直線コネクタ 687"/>
        <xdr:cNvCxnSpPr/>
      </xdr:nvCxnSpPr>
      <xdr:spPr>
        <a:xfrm flipV="1">
          <a:off x="12814300" y="16772691"/>
          <a:ext cx="889000" cy="41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133041</xdr:rowOff>
    </xdr:from>
    <xdr:to>
      <xdr:col>72</xdr:col>
      <xdr:colOff>38100</xdr:colOff>
      <xdr:row>96</xdr:row>
      <xdr:rowOff>63191</xdr:rowOff>
    </xdr:to>
    <xdr:sp macro="" textlink="">
      <xdr:nvSpPr>
        <xdr:cNvPr id="689" name="フローチャート: 判断 688"/>
        <xdr:cNvSpPr/>
      </xdr:nvSpPr>
      <xdr:spPr>
        <a:xfrm>
          <a:off x="13652500" y="1642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79718</xdr:rowOff>
    </xdr:from>
    <xdr:ext cx="534377" cy="259045"/>
    <xdr:sp macro="" textlink="">
      <xdr:nvSpPr>
        <xdr:cNvPr id="690" name="テキスト ボックス 689"/>
        <xdr:cNvSpPr txBox="1"/>
      </xdr:nvSpPr>
      <xdr:spPr>
        <a:xfrm>
          <a:off x="13436111" y="1619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944</xdr:rowOff>
    </xdr:from>
    <xdr:to>
      <xdr:col>67</xdr:col>
      <xdr:colOff>101600</xdr:colOff>
      <xdr:row>94</xdr:row>
      <xdr:rowOff>102544</xdr:rowOff>
    </xdr:to>
    <xdr:sp macro="" textlink="">
      <xdr:nvSpPr>
        <xdr:cNvPr id="691" name="フローチャート: 判断 690"/>
        <xdr:cNvSpPr/>
      </xdr:nvSpPr>
      <xdr:spPr>
        <a:xfrm>
          <a:off x="12763500" y="161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119071</xdr:rowOff>
    </xdr:from>
    <xdr:ext cx="534377" cy="259045"/>
    <xdr:sp macro="" textlink="">
      <xdr:nvSpPr>
        <xdr:cNvPr id="692" name="テキスト ボックス 691"/>
        <xdr:cNvSpPr txBox="1"/>
      </xdr:nvSpPr>
      <xdr:spPr>
        <a:xfrm>
          <a:off x="12547111" y="1589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108581</xdr:rowOff>
    </xdr:from>
    <xdr:to>
      <xdr:col>85</xdr:col>
      <xdr:colOff>177800</xdr:colOff>
      <xdr:row>98</xdr:row>
      <xdr:rowOff>38731</xdr:rowOff>
    </xdr:to>
    <xdr:sp macro="" textlink="">
      <xdr:nvSpPr>
        <xdr:cNvPr id="698" name="楕円 697"/>
        <xdr:cNvSpPr/>
      </xdr:nvSpPr>
      <xdr:spPr>
        <a:xfrm>
          <a:off x="16268700" y="16739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131458</xdr:rowOff>
    </xdr:from>
    <xdr:ext cx="534377" cy="259045"/>
    <xdr:sp macro="" textlink="">
      <xdr:nvSpPr>
        <xdr:cNvPr id="699" name="積立金該当値テキスト"/>
        <xdr:cNvSpPr txBox="1"/>
      </xdr:nvSpPr>
      <xdr:spPr>
        <a:xfrm>
          <a:off x="16370300" y="1659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142469</xdr:rowOff>
    </xdr:from>
    <xdr:to>
      <xdr:col>81</xdr:col>
      <xdr:colOff>101600</xdr:colOff>
      <xdr:row>98</xdr:row>
      <xdr:rowOff>72619</xdr:rowOff>
    </xdr:to>
    <xdr:sp macro="" textlink="">
      <xdr:nvSpPr>
        <xdr:cNvPr id="700" name="楕円 699"/>
        <xdr:cNvSpPr/>
      </xdr:nvSpPr>
      <xdr:spPr>
        <a:xfrm>
          <a:off x="15430500" y="16773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63746</xdr:rowOff>
    </xdr:from>
    <xdr:ext cx="534377" cy="259045"/>
    <xdr:sp macro="" textlink="">
      <xdr:nvSpPr>
        <xdr:cNvPr id="701" name="テキスト ボックス 700"/>
        <xdr:cNvSpPr txBox="1"/>
      </xdr:nvSpPr>
      <xdr:spPr>
        <a:xfrm>
          <a:off x="15214111" y="16865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61446</xdr:rowOff>
    </xdr:from>
    <xdr:to>
      <xdr:col>76</xdr:col>
      <xdr:colOff>165100</xdr:colOff>
      <xdr:row>98</xdr:row>
      <xdr:rowOff>163046</xdr:rowOff>
    </xdr:to>
    <xdr:sp macro="" textlink="">
      <xdr:nvSpPr>
        <xdr:cNvPr id="702" name="楕円 701"/>
        <xdr:cNvSpPr/>
      </xdr:nvSpPr>
      <xdr:spPr>
        <a:xfrm>
          <a:off x="14541500" y="16863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154173</xdr:rowOff>
    </xdr:from>
    <xdr:ext cx="534377" cy="259045"/>
    <xdr:sp macro="" textlink="">
      <xdr:nvSpPr>
        <xdr:cNvPr id="703" name="テキスト ボックス 702"/>
        <xdr:cNvSpPr txBox="1"/>
      </xdr:nvSpPr>
      <xdr:spPr>
        <a:xfrm>
          <a:off x="14325111" y="16956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91241</xdr:rowOff>
    </xdr:from>
    <xdr:to>
      <xdr:col>72</xdr:col>
      <xdr:colOff>38100</xdr:colOff>
      <xdr:row>98</xdr:row>
      <xdr:rowOff>21391</xdr:rowOff>
    </xdr:to>
    <xdr:sp macro="" textlink="">
      <xdr:nvSpPr>
        <xdr:cNvPr id="704" name="楕円 703"/>
        <xdr:cNvSpPr/>
      </xdr:nvSpPr>
      <xdr:spPr>
        <a:xfrm>
          <a:off x="13652500" y="16721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12518</xdr:rowOff>
    </xdr:from>
    <xdr:ext cx="534377" cy="259045"/>
    <xdr:sp macro="" textlink="">
      <xdr:nvSpPr>
        <xdr:cNvPr id="705" name="テキスト ボックス 704"/>
        <xdr:cNvSpPr txBox="1"/>
      </xdr:nvSpPr>
      <xdr:spPr>
        <a:xfrm>
          <a:off x="13436111" y="16814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133204</xdr:rowOff>
    </xdr:from>
    <xdr:to>
      <xdr:col>67</xdr:col>
      <xdr:colOff>101600</xdr:colOff>
      <xdr:row>98</xdr:row>
      <xdr:rowOff>63354</xdr:rowOff>
    </xdr:to>
    <xdr:sp macro="" textlink="">
      <xdr:nvSpPr>
        <xdr:cNvPr id="706" name="楕円 705"/>
        <xdr:cNvSpPr/>
      </xdr:nvSpPr>
      <xdr:spPr>
        <a:xfrm>
          <a:off x="12763500" y="16763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54481</xdr:rowOff>
    </xdr:from>
    <xdr:ext cx="534377" cy="259045"/>
    <xdr:sp macro="" textlink="">
      <xdr:nvSpPr>
        <xdr:cNvPr id="707" name="テキスト ボックス 706"/>
        <xdr:cNvSpPr txBox="1"/>
      </xdr:nvSpPr>
      <xdr:spPr>
        <a:xfrm>
          <a:off x="12547111" y="1685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29" name="テキスト ボックス 728"/>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17361</xdr:rowOff>
    </xdr:from>
    <xdr:to>
      <xdr:col>116</xdr:col>
      <xdr:colOff>62864</xdr:colOff>
      <xdr:row>39</xdr:row>
      <xdr:rowOff>44450</xdr:rowOff>
    </xdr:to>
    <xdr:cxnSp macro="">
      <xdr:nvCxnSpPr>
        <xdr:cNvPr id="731" name="直線コネクタ 730"/>
        <xdr:cNvCxnSpPr/>
      </xdr:nvCxnSpPr>
      <xdr:spPr>
        <a:xfrm flipV="1">
          <a:off x="22159595" y="5332311"/>
          <a:ext cx="1269" cy="1398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2"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135488</xdr:rowOff>
    </xdr:from>
    <xdr:ext cx="534377" cy="259045"/>
    <xdr:sp macro="" textlink="">
      <xdr:nvSpPr>
        <xdr:cNvPr id="734" name="投資及び出資金最大値テキスト"/>
        <xdr:cNvSpPr txBox="1"/>
      </xdr:nvSpPr>
      <xdr:spPr>
        <a:xfrm>
          <a:off x="22212300" y="5107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17361</xdr:rowOff>
    </xdr:from>
    <xdr:to>
      <xdr:col>116</xdr:col>
      <xdr:colOff>152400</xdr:colOff>
      <xdr:row>31</xdr:row>
      <xdr:rowOff>17361</xdr:rowOff>
    </xdr:to>
    <xdr:cxnSp macro="">
      <xdr:nvCxnSpPr>
        <xdr:cNvPr id="735" name="直線コネクタ 734"/>
        <xdr:cNvCxnSpPr/>
      </xdr:nvCxnSpPr>
      <xdr:spPr>
        <a:xfrm>
          <a:off x="22072600" y="5332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149320</xdr:rowOff>
    </xdr:from>
    <xdr:to>
      <xdr:col>116</xdr:col>
      <xdr:colOff>63500</xdr:colOff>
      <xdr:row>38</xdr:row>
      <xdr:rowOff>7721</xdr:rowOff>
    </xdr:to>
    <xdr:cxnSp macro="">
      <xdr:nvCxnSpPr>
        <xdr:cNvPr id="736" name="直線コネクタ 735"/>
        <xdr:cNvCxnSpPr/>
      </xdr:nvCxnSpPr>
      <xdr:spPr>
        <a:xfrm flipV="1">
          <a:off x="21323300" y="6492970"/>
          <a:ext cx="838200" cy="29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90320</xdr:rowOff>
    </xdr:from>
    <xdr:ext cx="469744" cy="259045"/>
    <xdr:sp macro="" textlink="">
      <xdr:nvSpPr>
        <xdr:cNvPr id="737" name="投資及び出資金平均値テキスト"/>
        <xdr:cNvSpPr txBox="1"/>
      </xdr:nvSpPr>
      <xdr:spPr>
        <a:xfrm>
          <a:off x="22212300" y="66054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111893</xdr:rowOff>
    </xdr:from>
    <xdr:to>
      <xdr:col>116</xdr:col>
      <xdr:colOff>114300</xdr:colOff>
      <xdr:row>39</xdr:row>
      <xdr:rowOff>42043</xdr:rowOff>
    </xdr:to>
    <xdr:sp macro="" textlink="">
      <xdr:nvSpPr>
        <xdr:cNvPr id="738" name="フローチャート: 判断 737"/>
        <xdr:cNvSpPr/>
      </xdr:nvSpPr>
      <xdr:spPr>
        <a:xfrm>
          <a:off x="22110700" y="662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7721</xdr:rowOff>
    </xdr:from>
    <xdr:to>
      <xdr:col>111</xdr:col>
      <xdr:colOff>177800</xdr:colOff>
      <xdr:row>38</xdr:row>
      <xdr:rowOff>18142</xdr:rowOff>
    </xdr:to>
    <xdr:cxnSp macro="">
      <xdr:nvCxnSpPr>
        <xdr:cNvPr id="739" name="直線コネクタ 738"/>
        <xdr:cNvCxnSpPr/>
      </xdr:nvCxnSpPr>
      <xdr:spPr>
        <a:xfrm flipV="1">
          <a:off x="20434300" y="6522821"/>
          <a:ext cx="889000" cy="10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130848</xdr:rowOff>
    </xdr:from>
    <xdr:to>
      <xdr:col>112</xdr:col>
      <xdr:colOff>38100</xdr:colOff>
      <xdr:row>39</xdr:row>
      <xdr:rowOff>60998</xdr:rowOff>
    </xdr:to>
    <xdr:sp macro="" textlink="">
      <xdr:nvSpPr>
        <xdr:cNvPr id="740" name="フローチャート: 判断 739"/>
        <xdr:cNvSpPr/>
      </xdr:nvSpPr>
      <xdr:spPr>
        <a:xfrm>
          <a:off x="212725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52125</xdr:rowOff>
    </xdr:from>
    <xdr:ext cx="469744" cy="259045"/>
    <xdr:sp macro="" textlink="">
      <xdr:nvSpPr>
        <xdr:cNvPr id="741" name="テキスト ボックス 740"/>
        <xdr:cNvSpPr txBox="1"/>
      </xdr:nvSpPr>
      <xdr:spPr>
        <a:xfrm>
          <a:off x="21088428" y="673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18142</xdr:rowOff>
    </xdr:from>
    <xdr:to>
      <xdr:col>107</xdr:col>
      <xdr:colOff>50800</xdr:colOff>
      <xdr:row>38</xdr:row>
      <xdr:rowOff>37078</xdr:rowOff>
    </xdr:to>
    <xdr:cxnSp macro="">
      <xdr:nvCxnSpPr>
        <xdr:cNvPr id="742" name="直線コネクタ 741"/>
        <xdr:cNvCxnSpPr/>
      </xdr:nvCxnSpPr>
      <xdr:spPr>
        <a:xfrm flipV="1">
          <a:off x="19545300" y="6533242"/>
          <a:ext cx="889000" cy="18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138716</xdr:rowOff>
    </xdr:from>
    <xdr:to>
      <xdr:col>107</xdr:col>
      <xdr:colOff>101600</xdr:colOff>
      <xdr:row>39</xdr:row>
      <xdr:rowOff>68866</xdr:rowOff>
    </xdr:to>
    <xdr:sp macro="" textlink="">
      <xdr:nvSpPr>
        <xdr:cNvPr id="743" name="フローチャート: 判断 742"/>
        <xdr:cNvSpPr/>
      </xdr:nvSpPr>
      <xdr:spPr>
        <a:xfrm>
          <a:off x="20383500" y="6653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59993</xdr:rowOff>
    </xdr:from>
    <xdr:ext cx="469744" cy="259045"/>
    <xdr:sp macro="" textlink="">
      <xdr:nvSpPr>
        <xdr:cNvPr id="744" name="テキスト ボックス 743"/>
        <xdr:cNvSpPr txBox="1"/>
      </xdr:nvSpPr>
      <xdr:spPr>
        <a:xfrm>
          <a:off x="20199428" y="6746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37078</xdr:rowOff>
    </xdr:from>
    <xdr:to>
      <xdr:col>102</xdr:col>
      <xdr:colOff>114300</xdr:colOff>
      <xdr:row>38</xdr:row>
      <xdr:rowOff>37116</xdr:rowOff>
    </xdr:to>
    <xdr:cxnSp macro="">
      <xdr:nvCxnSpPr>
        <xdr:cNvPr id="745" name="直線コネクタ 744"/>
        <xdr:cNvCxnSpPr/>
      </xdr:nvCxnSpPr>
      <xdr:spPr>
        <a:xfrm flipV="1">
          <a:off x="18656300" y="6552178"/>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125190</xdr:rowOff>
    </xdr:from>
    <xdr:to>
      <xdr:col>102</xdr:col>
      <xdr:colOff>165100</xdr:colOff>
      <xdr:row>39</xdr:row>
      <xdr:rowOff>55340</xdr:rowOff>
    </xdr:to>
    <xdr:sp macro="" textlink="">
      <xdr:nvSpPr>
        <xdr:cNvPr id="746" name="フローチャート: 判断 745"/>
        <xdr:cNvSpPr/>
      </xdr:nvSpPr>
      <xdr:spPr>
        <a:xfrm>
          <a:off x="19494500" y="664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46467</xdr:rowOff>
    </xdr:from>
    <xdr:ext cx="469744" cy="259045"/>
    <xdr:sp macro="" textlink="">
      <xdr:nvSpPr>
        <xdr:cNvPr id="747" name="テキスト ボックス 746"/>
        <xdr:cNvSpPr txBox="1"/>
      </xdr:nvSpPr>
      <xdr:spPr>
        <a:xfrm>
          <a:off x="19310428" y="6733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141974</xdr:rowOff>
    </xdr:from>
    <xdr:to>
      <xdr:col>98</xdr:col>
      <xdr:colOff>38100</xdr:colOff>
      <xdr:row>39</xdr:row>
      <xdr:rowOff>72124</xdr:rowOff>
    </xdr:to>
    <xdr:sp macro="" textlink="">
      <xdr:nvSpPr>
        <xdr:cNvPr id="748" name="フローチャート: 判断 747"/>
        <xdr:cNvSpPr/>
      </xdr:nvSpPr>
      <xdr:spPr>
        <a:xfrm>
          <a:off x="18605500" y="6657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63251</xdr:rowOff>
    </xdr:from>
    <xdr:ext cx="469744" cy="259045"/>
    <xdr:sp macro="" textlink="">
      <xdr:nvSpPr>
        <xdr:cNvPr id="749" name="テキスト ボックス 748"/>
        <xdr:cNvSpPr txBox="1"/>
      </xdr:nvSpPr>
      <xdr:spPr>
        <a:xfrm>
          <a:off x="18421428" y="6749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98520</xdr:rowOff>
    </xdr:from>
    <xdr:to>
      <xdr:col>116</xdr:col>
      <xdr:colOff>114300</xdr:colOff>
      <xdr:row>38</xdr:row>
      <xdr:rowOff>28670</xdr:rowOff>
    </xdr:to>
    <xdr:sp macro="" textlink="">
      <xdr:nvSpPr>
        <xdr:cNvPr id="755" name="楕円 754"/>
        <xdr:cNvSpPr/>
      </xdr:nvSpPr>
      <xdr:spPr>
        <a:xfrm>
          <a:off x="22110700" y="644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121397</xdr:rowOff>
    </xdr:from>
    <xdr:ext cx="534377" cy="259045"/>
    <xdr:sp macro="" textlink="">
      <xdr:nvSpPr>
        <xdr:cNvPr id="756" name="投資及び出資金該当値テキスト"/>
        <xdr:cNvSpPr txBox="1"/>
      </xdr:nvSpPr>
      <xdr:spPr>
        <a:xfrm>
          <a:off x="22212300" y="6293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128372</xdr:rowOff>
    </xdr:from>
    <xdr:to>
      <xdr:col>112</xdr:col>
      <xdr:colOff>38100</xdr:colOff>
      <xdr:row>38</xdr:row>
      <xdr:rowOff>58522</xdr:rowOff>
    </xdr:to>
    <xdr:sp macro="" textlink="">
      <xdr:nvSpPr>
        <xdr:cNvPr id="757" name="楕円 756"/>
        <xdr:cNvSpPr/>
      </xdr:nvSpPr>
      <xdr:spPr>
        <a:xfrm>
          <a:off x="21272500" y="6472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36</xdr:row>
      <xdr:rowOff>75049</xdr:rowOff>
    </xdr:from>
    <xdr:ext cx="534377" cy="259045"/>
    <xdr:sp macro="" textlink="">
      <xdr:nvSpPr>
        <xdr:cNvPr id="758" name="テキスト ボックス 757"/>
        <xdr:cNvSpPr txBox="1"/>
      </xdr:nvSpPr>
      <xdr:spPr>
        <a:xfrm>
          <a:off x="21056111" y="6247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138792</xdr:rowOff>
    </xdr:from>
    <xdr:to>
      <xdr:col>107</xdr:col>
      <xdr:colOff>101600</xdr:colOff>
      <xdr:row>38</xdr:row>
      <xdr:rowOff>68942</xdr:rowOff>
    </xdr:to>
    <xdr:sp macro="" textlink="">
      <xdr:nvSpPr>
        <xdr:cNvPr id="759" name="楕円 758"/>
        <xdr:cNvSpPr/>
      </xdr:nvSpPr>
      <xdr:spPr>
        <a:xfrm>
          <a:off x="20383500" y="6482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36</xdr:row>
      <xdr:rowOff>85469</xdr:rowOff>
    </xdr:from>
    <xdr:ext cx="534377" cy="259045"/>
    <xdr:sp macro="" textlink="">
      <xdr:nvSpPr>
        <xdr:cNvPr id="760" name="テキスト ボックス 759"/>
        <xdr:cNvSpPr txBox="1"/>
      </xdr:nvSpPr>
      <xdr:spPr>
        <a:xfrm>
          <a:off x="20167111" y="625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157728</xdr:rowOff>
    </xdr:from>
    <xdr:to>
      <xdr:col>102</xdr:col>
      <xdr:colOff>165100</xdr:colOff>
      <xdr:row>38</xdr:row>
      <xdr:rowOff>87878</xdr:rowOff>
    </xdr:to>
    <xdr:sp macro="" textlink="">
      <xdr:nvSpPr>
        <xdr:cNvPr id="761" name="楕円 760"/>
        <xdr:cNvSpPr/>
      </xdr:nvSpPr>
      <xdr:spPr>
        <a:xfrm>
          <a:off x="19494500" y="6501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104405</xdr:rowOff>
    </xdr:from>
    <xdr:ext cx="469744" cy="259045"/>
    <xdr:sp macro="" textlink="">
      <xdr:nvSpPr>
        <xdr:cNvPr id="762" name="テキスト ボックス 761"/>
        <xdr:cNvSpPr txBox="1"/>
      </xdr:nvSpPr>
      <xdr:spPr>
        <a:xfrm>
          <a:off x="19310428" y="6276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157766</xdr:rowOff>
    </xdr:from>
    <xdr:to>
      <xdr:col>98</xdr:col>
      <xdr:colOff>38100</xdr:colOff>
      <xdr:row>38</xdr:row>
      <xdr:rowOff>87916</xdr:rowOff>
    </xdr:to>
    <xdr:sp macro="" textlink="">
      <xdr:nvSpPr>
        <xdr:cNvPr id="763" name="楕円 762"/>
        <xdr:cNvSpPr/>
      </xdr:nvSpPr>
      <xdr:spPr>
        <a:xfrm>
          <a:off x="18605500" y="650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104443</xdr:rowOff>
    </xdr:from>
    <xdr:ext cx="469744" cy="259045"/>
    <xdr:sp macro="" textlink="">
      <xdr:nvSpPr>
        <xdr:cNvPr id="764" name="テキスト ボックス 763"/>
        <xdr:cNvSpPr txBox="1"/>
      </xdr:nvSpPr>
      <xdr:spPr>
        <a:xfrm>
          <a:off x="18421428" y="6276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5" name="直線コネクタ 77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6" name="テキスト ボックス 77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7" name="直線コネクタ 77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8" name="テキスト ボックス 777"/>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9" name="直線コネクタ 77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0" name="テキスト ボックス 779"/>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1" name="直線コネクタ 78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2" name="テキスト ボックス 781"/>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3" name="直線コネクタ 78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4" name="テキスト ボックス 78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5" name="直線コネクタ 78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6" name="テキスト ボックス 785"/>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155767</xdr:rowOff>
    </xdr:from>
    <xdr:to>
      <xdr:col>116</xdr:col>
      <xdr:colOff>62864</xdr:colOff>
      <xdr:row>59</xdr:row>
      <xdr:rowOff>98878</xdr:rowOff>
    </xdr:to>
    <xdr:cxnSp macro="">
      <xdr:nvCxnSpPr>
        <xdr:cNvPr id="790" name="直線コネクタ 789"/>
        <xdr:cNvCxnSpPr/>
      </xdr:nvCxnSpPr>
      <xdr:spPr>
        <a:xfrm flipV="1">
          <a:off x="22159595" y="8728267"/>
          <a:ext cx="1269" cy="1486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1"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2" name="直線コネクタ 79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102444</xdr:rowOff>
    </xdr:from>
    <xdr:ext cx="534377" cy="259045"/>
    <xdr:sp macro="" textlink="">
      <xdr:nvSpPr>
        <xdr:cNvPr id="793" name="貸付金最大値テキスト"/>
        <xdr:cNvSpPr txBox="1"/>
      </xdr:nvSpPr>
      <xdr:spPr>
        <a:xfrm>
          <a:off x="22212300" y="850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155767</xdr:rowOff>
    </xdr:from>
    <xdr:to>
      <xdr:col>116</xdr:col>
      <xdr:colOff>152400</xdr:colOff>
      <xdr:row>50</xdr:row>
      <xdr:rowOff>155767</xdr:rowOff>
    </xdr:to>
    <xdr:cxnSp macro="">
      <xdr:nvCxnSpPr>
        <xdr:cNvPr id="794" name="直線コネクタ 793"/>
        <xdr:cNvCxnSpPr/>
      </xdr:nvCxnSpPr>
      <xdr:spPr>
        <a:xfrm>
          <a:off x="22072600" y="8728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70826</xdr:rowOff>
    </xdr:from>
    <xdr:to>
      <xdr:col>116</xdr:col>
      <xdr:colOff>63500</xdr:colOff>
      <xdr:row>59</xdr:row>
      <xdr:rowOff>71186</xdr:rowOff>
    </xdr:to>
    <xdr:cxnSp macro="">
      <xdr:nvCxnSpPr>
        <xdr:cNvPr id="795" name="直線コネクタ 794"/>
        <xdr:cNvCxnSpPr/>
      </xdr:nvCxnSpPr>
      <xdr:spPr>
        <a:xfrm flipV="1">
          <a:off x="21323300" y="10186376"/>
          <a:ext cx="838200" cy="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678</xdr:rowOff>
    </xdr:from>
    <xdr:ext cx="469744" cy="259045"/>
    <xdr:sp macro="" textlink="">
      <xdr:nvSpPr>
        <xdr:cNvPr id="796" name="貸付金平均値テキスト"/>
        <xdr:cNvSpPr txBox="1"/>
      </xdr:nvSpPr>
      <xdr:spPr>
        <a:xfrm>
          <a:off x="22212300" y="9944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149251</xdr:rowOff>
    </xdr:from>
    <xdr:to>
      <xdr:col>116</xdr:col>
      <xdr:colOff>114300</xdr:colOff>
      <xdr:row>59</xdr:row>
      <xdr:rowOff>79401</xdr:rowOff>
    </xdr:to>
    <xdr:sp macro="" textlink="">
      <xdr:nvSpPr>
        <xdr:cNvPr id="797" name="フローチャート: 判断 796"/>
        <xdr:cNvSpPr/>
      </xdr:nvSpPr>
      <xdr:spPr>
        <a:xfrm>
          <a:off x="22110700" y="1009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71186</xdr:rowOff>
    </xdr:from>
    <xdr:to>
      <xdr:col>111</xdr:col>
      <xdr:colOff>177800</xdr:colOff>
      <xdr:row>59</xdr:row>
      <xdr:rowOff>71414</xdr:rowOff>
    </xdr:to>
    <xdr:cxnSp macro="">
      <xdr:nvCxnSpPr>
        <xdr:cNvPr id="798" name="直線コネクタ 797"/>
        <xdr:cNvCxnSpPr/>
      </xdr:nvCxnSpPr>
      <xdr:spPr>
        <a:xfrm flipV="1">
          <a:off x="20434300" y="10186736"/>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150654</xdr:rowOff>
    </xdr:from>
    <xdr:to>
      <xdr:col>112</xdr:col>
      <xdr:colOff>38100</xdr:colOff>
      <xdr:row>59</xdr:row>
      <xdr:rowOff>80804</xdr:rowOff>
    </xdr:to>
    <xdr:sp macro="" textlink="">
      <xdr:nvSpPr>
        <xdr:cNvPr id="799" name="フローチャート: 判断 798"/>
        <xdr:cNvSpPr/>
      </xdr:nvSpPr>
      <xdr:spPr>
        <a:xfrm>
          <a:off x="21272500" y="10094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97331</xdr:rowOff>
    </xdr:from>
    <xdr:ext cx="469744" cy="259045"/>
    <xdr:sp macro="" textlink="">
      <xdr:nvSpPr>
        <xdr:cNvPr id="800" name="テキスト ボックス 799"/>
        <xdr:cNvSpPr txBox="1"/>
      </xdr:nvSpPr>
      <xdr:spPr>
        <a:xfrm>
          <a:off x="21088428" y="9869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70107</xdr:rowOff>
    </xdr:from>
    <xdr:to>
      <xdr:col>107</xdr:col>
      <xdr:colOff>50800</xdr:colOff>
      <xdr:row>59</xdr:row>
      <xdr:rowOff>71414</xdr:rowOff>
    </xdr:to>
    <xdr:cxnSp macro="">
      <xdr:nvCxnSpPr>
        <xdr:cNvPr id="801" name="直線コネクタ 800"/>
        <xdr:cNvCxnSpPr/>
      </xdr:nvCxnSpPr>
      <xdr:spPr>
        <a:xfrm>
          <a:off x="19545300" y="10185657"/>
          <a:ext cx="88900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151602</xdr:rowOff>
    </xdr:from>
    <xdr:to>
      <xdr:col>107</xdr:col>
      <xdr:colOff>101600</xdr:colOff>
      <xdr:row>59</xdr:row>
      <xdr:rowOff>81752</xdr:rowOff>
    </xdr:to>
    <xdr:sp macro="" textlink="">
      <xdr:nvSpPr>
        <xdr:cNvPr id="802" name="フローチャート: 判断 801"/>
        <xdr:cNvSpPr/>
      </xdr:nvSpPr>
      <xdr:spPr>
        <a:xfrm>
          <a:off x="20383500" y="1009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98279</xdr:rowOff>
    </xdr:from>
    <xdr:ext cx="469744" cy="259045"/>
    <xdr:sp macro="" textlink="">
      <xdr:nvSpPr>
        <xdr:cNvPr id="803" name="テキスト ボックス 802"/>
        <xdr:cNvSpPr txBox="1"/>
      </xdr:nvSpPr>
      <xdr:spPr>
        <a:xfrm>
          <a:off x="20199428" y="9870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70107</xdr:rowOff>
    </xdr:from>
    <xdr:to>
      <xdr:col>102</xdr:col>
      <xdr:colOff>114300</xdr:colOff>
      <xdr:row>59</xdr:row>
      <xdr:rowOff>70173</xdr:rowOff>
    </xdr:to>
    <xdr:cxnSp macro="">
      <xdr:nvCxnSpPr>
        <xdr:cNvPr id="804" name="直線コネクタ 803"/>
        <xdr:cNvCxnSpPr/>
      </xdr:nvCxnSpPr>
      <xdr:spPr>
        <a:xfrm flipV="1">
          <a:off x="18656300" y="10185657"/>
          <a:ext cx="889000" cy="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65224</xdr:rowOff>
    </xdr:from>
    <xdr:to>
      <xdr:col>102</xdr:col>
      <xdr:colOff>165100</xdr:colOff>
      <xdr:row>58</xdr:row>
      <xdr:rowOff>166824</xdr:rowOff>
    </xdr:to>
    <xdr:sp macro="" textlink="">
      <xdr:nvSpPr>
        <xdr:cNvPr id="805" name="フローチャート: 判断 804"/>
        <xdr:cNvSpPr/>
      </xdr:nvSpPr>
      <xdr:spPr>
        <a:xfrm>
          <a:off x="19494500" y="1000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11901</xdr:rowOff>
    </xdr:from>
    <xdr:ext cx="469744" cy="259045"/>
    <xdr:sp macro="" textlink="">
      <xdr:nvSpPr>
        <xdr:cNvPr id="806" name="テキスト ボックス 805"/>
        <xdr:cNvSpPr txBox="1"/>
      </xdr:nvSpPr>
      <xdr:spPr>
        <a:xfrm>
          <a:off x="19310428" y="9784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107808</xdr:rowOff>
    </xdr:from>
    <xdr:to>
      <xdr:col>98</xdr:col>
      <xdr:colOff>38100</xdr:colOff>
      <xdr:row>59</xdr:row>
      <xdr:rowOff>37958</xdr:rowOff>
    </xdr:to>
    <xdr:sp macro="" textlink="">
      <xdr:nvSpPr>
        <xdr:cNvPr id="807" name="フローチャート: 判断 806"/>
        <xdr:cNvSpPr/>
      </xdr:nvSpPr>
      <xdr:spPr>
        <a:xfrm>
          <a:off x="18605500" y="1005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54485</xdr:rowOff>
    </xdr:from>
    <xdr:ext cx="469744" cy="259045"/>
    <xdr:sp macro="" textlink="">
      <xdr:nvSpPr>
        <xdr:cNvPr id="808" name="テキスト ボックス 807"/>
        <xdr:cNvSpPr txBox="1"/>
      </xdr:nvSpPr>
      <xdr:spPr>
        <a:xfrm>
          <a:off x="18421428" y="9827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20026</xdr:rowOff>
    </xdr:from>
    <xdr:to>
      <xdr:col>116</xdr:col>
      <xdr:colOff>114300</xdr:colOff>
      <xdr:row>59</xdr:row>
      <xdr:rowOff>121626</xdr:rowOff>
    </xdr:to>
    <xdr:sp macro="" textlink="">
      <xdr:nvSpPr>
        <xdr:cNvPr id="814" name="楕円 813"/>
        <xdr:cNvSpPr/>
      </xdr:nvSpPr>
      <xdr:spPr>
        <a:xfrm>
          <a:off x="22110700" y="1013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127677</xdr:rowOff>
    </xdr:from>
    <xdr:ext cx="378565" cy="259045"/>
    <xdr:sp macro="" textlink="">
      <xdr:nvSpPr>
        <xdr:cNvPr id="815" name="貸付金該当値テキスト"/>
        <xdr:cNvSpPr txBox="1"/>
      </xdr:nvSpPr>
      <xdr:spPr>
        <a:xfrm>
          <a:off x="22212300" y="100717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20386</xdr:rowOff>
    </xdr:from>
    <xdr:to>
      <xdr:col>112</xdr:col>
      <xdr:colOff>38100</xdr:colOff>
      <xdr:row>59</xdr:row>
      <xdr:rowOff>121986</xdr:rowOff>
    </xdr:to>
    <xdr:sp macro="" textlink="">
      <xdr:nvSpPr>
        <xdr:cNvPr id="816" name="楕円 815"/>
        <xdr:cNvSpPr/>
      </xdr:nvSpPr>
      <xdr:spPr>
        <a:xfrm>
          <a:off x="21272500" y="10135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113113</xdr:rowOff>
    </xdr:from>
    <xdr:ext cx="378565" cy="259045"/>
    <xdr:sp macro="" textlink="">
      <xdr:nvSpPr>
        <xdr:cNvPr id="817" name="テキスト ボックス 816"/>
        <xdr:cNvSpPr txBox="1"/>
      </xdr:nvSpPr>
      <xdr:spPr>
        <a:xfrm>
          <a:off x="21134017" y="102286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20614</xdr:rowOff>
    </xdr:from>
    <xdr:to>
      <xdr:col>107</xdr:col>
      <xdr:colOff>101600</xdr:colOff>
      <xdr:row>59</xdr:row>
      <xdr:rowOff>122214</xdr:rowOff>
    </xdr:to>
    <xdr:sp macro="" textlink="">
      <xdr:nvSpPr>
        <xdr:cNvPr id="818" name="楕円 817"/>
        <xdr:cNvSpPr/>
      </xdr:nvSpPr>
      <xdr:spPr>
        <a:xfrm>
          <a:off x="20383500" y="1013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113341</xdr:rowOff>
    </xdr:from>
    <xdr:ext cx="378565" cy="259045"/>
    <xdr:sp macro="" textlink="">
      <xdr:nvSpPr>
        <xdr:cNvPr id="819" name="テキスト ボックス 818"/>
        <xdr:cNvSpPr txBox="1"/>
      </xdr:nvSpPr>
      <xdr:spPr>
        <a:xfrm>
          <a:off x="20245017" y="10228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19307</xdr:rowOff>
    </xdr:from>
    <xdr:to>
      <xdr:col>102</xdr:col>
      <xdr:colOff>165100</xdr:colOff>
      <xdr:row>59</xdr:row>
      <xdr:rowOff>120907</xdr:rowOff>
    </xdr:to>
    <xdr:sp macro="" textlink="">
      <xdr:nvSpPr>
        <xdr:cNvPr id="820" name="楕円 819"/>
        <xdr:cNvSpPr/>
      </xdr:nvSpPr>
      <xdr:spPr>
        <a:xfrm>
          <a:off x="19494500" y="1013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112034</xdr:rowOff>
    </xdr:from>
    <xdr:ext cx="378565" cy="259045"/>
    <xdr:sp macro="" textlink="">
      <xdr:nvSpPr>
        <xdr:cNvPr id="821" name="テキスト ボックス 820"/>
        <xdr:cNvSpPr txBox="1"/>
      </xdr:nvSpPr>
      <xdr:spPr>
        <a:xfrm>
          <a:off x="19356017" y="102275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19373</xdr:rowOff>
    </xdr:from>
    <xdr:to>
      <xdr:col>98</xdr:col>
      <xdr:colOff>38100</xdr:colOff>
      <xdr:row>59</xdr:row>
      <xdr:rowOff>120973</xdr:rowOff>
    </xdr:to>
    <xdr:sp macro="" textlink="">
      <xdr:nvSpPr>
        <xdr:cNvPr id="822" name="楕円 821"/>
        <xdr:cNvSpPr/>
      </xdr:nvSpPr>
      <xdr:spPr>
        <a:xfrm>
          <a:off x="18605500" y="1013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112100</xdr:rowOff>
    </xdr:from>
    <xdr:ext cx="378565" cy="259045"/>
    <xdr:sp macro="" textlink="">
      <xdr:nvSpPr>
        <xdr:cNvPr id="823" name="テキスト ボックス 822"/>
        <xdr:cNvSpPr txBox="1"/>
      </xdr:nvSpPr>
      <xdr:spPr>
        <a:xfrm>
          <a:off x="18467017" y="102276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98079</xdr:rowOff>
    </xdr:from>
    <xdr:to>
      <xdr:col>116</xdr:col>
      <xdr:colOff>62864</xdr:colOff>
      <xdr:row>78</xdr:row>
      <xdr:rowOff>90353</xdr:rowOff>
    </xdr:to>
    <xdr:cxnSp macro="">
      <xdr:nvCxnSpPr>
        <xdr:cNvPr id="847" name="直線コネクタ 846"/>
        <xdr:cNvCxnSpPr/>
      </xdr:nvCxnSpPr>
      <xdr:spPr>
        <a:xfrm flipV="1">
          <a:off x="22159595" y="12271029"/>
          <a:ext cx="1269" cy="1192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94180</xdr:rowOff>
    </xdr:from>
    <xdr:ext cx="534377" cy="259045"/>
    <xdr:sp macro="" textlink="">
      <xdr:nvSpPr>
        <xdr:cNvPr id="848" name="繰出金最小値テキスト"/>
        <xdr:cNvSpPr txBox="1"/>
      </xdr:nvSpPr>
      <xdr:spPr>
        <a:xfrm>
          <a:off x="22212300" y="1346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90353</xdr:rowOff>
    </xdr:from>
    <xdr:to>
      <xdr:col>116</xdr:col>
      <xdr:colOff>152400</xdr:colOff>
      <xdr:row>78</xdr:row>
      <xdr:rowOff>90353</xdr:rowOff>
    </xdr:to>
    <xdr:cxnSp macro="">
      <xdr:nvCxnSpPr>
        <xdr:cNvPr id="849" name="直線コネクタ 848"/>
        <xdr:cNvCxnSpPr/>
      </xdr:nvCxnSpPr>
      <xdr:spPr>
        <a:xfrm>
          <a:off x="22072600" y="13463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44756</xdr:rowOff>
    </xdr:from>
    <xdr:ext cx="599010" cy="259045"/>
    <xdr:sp macro="" textlink="">
      <xdr:nvSpPr>
        <xdr:cNvPr id="850" name="繰出金最大値テキスト"/>
        <xdr:cNvSpPr txBox="1"/>
      </xdr:nvSpPr>
      <xdr:spPr>
        <a:xfrm>
          <a:off x="22212300" y="12046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98079</xdr:rowOff>
    </xdr:from>
    <xdr:to>
      <xdr:col>116</xdr:col>
      <xdr:colOff>152400</xdr:colOff>
      <xdr:row>71</xdr:row>
      <xdr:rowOff>98079</xdr:rowOff>
    </xdr:to>
    <xdr:cxnSp macro="">
      <xdr:nvCxnSpPr>
        <xdr:cNvPr id="851" name="直線コネクタ 850"/>
        <xdr:cNvCxnSpPr/>
      </xdr:nvCxnSpPr>
      <xdr:spPr>
        <a:xfrm>
          <a:off x="22072600" y="12271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23716</xdr:rowOff>
    </xdr:from>
    <xdr:to>
      <xdr:col>116</xdr:col>
      <xdr:colOff>63500</xdr:colOff>
      <xdr:row>76</xdr:row>
      <xdr:rowOff>35916</xdr:rowOff>
    </xdr:to>
    <xdr:cxnSp macro="">
      <xdr:nvCxnSpPr>
        <xdr:cNvPr id="852" name="直線コネクタ 851"/>
        <xdr:cNvCxnSpPr/>
      </xdr:nvCxnSpPr>
      <xdr:spPr>
        <a:xfrm flipV="1">
          <a:off x="21323300" y="13053916"/>
          <a:ext cx="838200" cy="12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40726</xdr:rowOff>
    </xdr:from>
    <xdr:ext cx="534377" cy="259045"/>
    <xdr:sp macro="" textlink="">
      <xdr:nvSpPr>
        <xdr:cNvPr id="853" name="繰出金平均値テキスト"/>
        <xdr:cNvSpPr txBox="1"/>
      </xdr:nvSpPr>
      <xdr:spPr>
        <a:xfrm>
          <a:off x="22212300" y="13070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62299</xdr:rowOff>
    </xdr:from>
    <xdr:to>
      <xdr:col>116</xdr:col>
      <xdr:colOff>114300</xdr:colOff>
      <xdr:row>76</xdr:row>
      <xdr:rowOff>163899</xdr:rowOff>
    </xdr:to>
    <xdr:sp macro="" textlink="">
      <xdr:nvSpPr>
        <xdr:cNvPr id="854" name="フローチャート: 判断 853"/>
        <xdr:cNvSpPr/>
      </xdr:nvSpPr>
      <xdr:spPr>
        <a:xfrm>
          <a:off x="22110700" y="1309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34041</xdr:rowOff>
    </xdr:from>
    <xdr:to>
      <xdr:col>111</xdr:col>
      <xdr:colOff>177800</xdr:colOff>
      <xdr:row>76</xdr:row>
      <xdr:rowOff>35916</xdr:rowOff>
    </xdr:to>
    <xdr:cxnSp macro="">
      <xdr:nvCxnSpPr>
        <xdr:cNvPr id="855" name="直線コネクタ 854"/>
        <xdr:cNvCxnSpPr/>
      </xdr:nvCxnSpPr>
      <xdr:spPr>
        <a:xfrm>
          <a:off x="20434300" y="13064241"/>
          <a:ext cx="889000" cy="1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57635</xdr:rowOff>
    </xdr:from>
    <xdr:to>
      <xdr:col>112</xdr:col>
      <xdr:colOff>38100</xdr:colOff>
      <xdr:row>76</xdr:row>
      <xdr:rowOff>159235</xdr:rowOff>
    </xdr:to>
    <xdr:sp macro="" textlink="">
      <xdr:nvSpPr>
        <xdr:cNvPr id="856" name="フローチャート: 判断 855"/>
        <xdr:cNvSpPr/>
      </xdr:nvSpPr>
      <xdr:spPr>
        <a:xfrm>
          <a:off x="21272500" y="13087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150362</xdr:rowOff>
    </xdr:from>
    <xdr:ext cx="534377" cy="259045"/>
    <xdr:sp macro="" textlink="">
      <xdr:nvSpPr>
        <xdr:cNvPr id="857" name="テキスト ボックス 856"/>
        <xdr:cNvSpPr txBox="1"/>
      </xdr:nvSpPr>
      <xdr:spPr>
        <a:xfrm>
          <a:off x="21056111" y="13180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34041</xdr:rowOff>
    </xdr:from>
    <xdr:to>
      <xdr:col>107</xdr:col>
      <xdr:colOff>50800</xdr:colOff>
      <xdr:row>76</xdr:row>
      <xdr:rowOff>46941</xdr:rowOff>
    </xdr:to>
    <xdr:cxnSp macro="">
      <xdr:nvCxnSpPr>
        <xdr:cNvPr id="858" name="直線コネクタ 857"/>
        <xdr:cNvCxnSpPr/>
      </xdr:nvCxnSpPr>
      <xdr:spPr>
        <a:xfrm flipV="1">
          <a:off x="19545300" y="13064241"/>
          <a:ext cx="889000" cy="1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66109</xdr:rowOff>
    </xdr:from>
    <xdr:to>
      <xdr:col>107</xdr:col>
      <xdr:colOff>101600</xdr:colOff>
      <xdr:row>76</xdr:row>
      <xdr:rowOff>167709</xdr:rowOff>
    </xdr:to>
    <xdr:sp macro="" textlink="">
      <xdr:nvSpPr>
        <xdr:cNvPr id="859" name="フローチャート: 判断 858"/>
        <xdr:cNvSpPr/>
      </xdr:nvSpPr>
      <xdr:spPr>
        <a:xfrm>
          <a:off x="20383500" y="1309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158836</xdr:rowOff>
    </xdr:from>
    <xdr:ext cx="534377" cy="259045"/>
    <xdr:sp macro="" textlink="">
      <xdr:nvSpPr>
        <xdr:cNvPr id="860" name="テキスト ボックス 859"/>
        <xdr:cNvSpPr txBox="1"/>
      </xdr:nvSpPr>
      <xdr:spPr>
        <a:xfrm>
          <a:off x="20167111" y="13189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46941</xdr:rowOff>
    </xdr:from>
    <xdr:to>
      <xdr:col>102</xdr:col>
      <xdr:colOff>114300</xdr:colOff>
      <xdr:row>76</xdr:row>
      <xdr:rowOff>82756</xdr:rowOff>
    </xdr:to>
    <xdr:cxnSp macro="">
      <xdr:nvCxnSpPr>
        <xdr:cNvPr id="861" name="直線コネクタ 860"/>
        <xdr:cNvCxnSpPr/>
      </xdr:nvCxnSpPr>
      <xdr:spPr>
        <a:xfrm flipV="1">
          <a:off x="18656300" y="13077141"/>
          <a:ext cx="889000" cy="35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4814</xdr:rowOff>
    </xdr:from>
    <xdr:to>
      <xdr:col>102</xdr:col>
      <xdr:colOff>165100</xdr:colOff>
      <xdr:row>76</xdr:row>
      <xdr:rowOff>106414</xdr:rowOff>
    </xdr:to>
    <xdr:sp macro="" textlink="">
      <xdr:nvSpPr>
        <xdr:cNvPr id="862" name="フローチャート: 判断 861"/>
        <xdr:cNvSpPr/>
      </xdr:nvSpPr>
      <xdr:spPr>
        <a:xfrm>
          <a:off x="19494500" y="130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97541</xdr:rowOff>
    </xdr:from>
    <xdr:ext cx="534377" cy="259045"/>
    <xdr:sp macro="" textlink="">
      <xdr:nvSpPr>
        <xdr:cNvPr id="863" name="テキスト ボックス 862"/>
        <xdr:cNvSpPr txBox="1"/>
      </xdr:nvSpPr>
      <xdr:spPr>
        <a:xfrm>
          <a:off x="19278111" y="13127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41335</xdr:rowOff>
    </xdr:from>
    <xdr:to>
      <xdr:col>98</xdr:col>
      <xdr:colOff>38100</xdr:colOff>
      <xdr:row>76</xdr:row>
      <xdr:rowOff>142935</xdr:rowOff>
    </xdr:to>
    <xdr:sp macro="" textlink="">
      <xdr:nvSpPr>
        <xdr:cNvPr id="864" name="フローチャート: 判断 863"/>
        <xdr:cNvSpPr/>
      </xdr:nvSpPr>
      <xdr:spPr>
        <a:xfrm>
          <a:off x="18605500" y="13071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134062</xdr:rowOff>
    </xdr:from>
    <xdr:ext cx="534377" cy="259045"/>
    <xdr:sp macro="" textlink="">
      <xdr:nvSpPr>
        <xdr:cNvPr id="865" name="テキスト ボックス 864"/>
        <xdr:cNvSpPr txBox="1"/>
      </xdr:nvSpPr>
      <xdr:spPr>
        <a:xfrm>
          <a:off x="18389111" y="13164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144366</xdr:rowOff>
    </xdr:from>
    <xdr:to>
      <xdr:col>116</xdr:col>
      <xdr:colOff>114300</xdr:colOff>
      <xdr:row>76</xdr:row>
      <xdr:rowOff>74516</xdr:rowOff>
    </xdr:to>
    <xdr:sp macro="" textlink="">
      <xdr:nvSpPr>
        <xdr:cNvPr id="871" name="楕円 870"/>
        <xdr:cNvSpPr/>
      </xdr:nvSpPr>
      <xdr:spPr>
        <a:xfrm>
          <a:off x="22110700" y="1300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167243</xdr:rowOff>
    </xdr:from>
    <xdr:ext cx="534377" cy="259045"/>
    <xdr:sp macro="" textlink="">
      <xdr:nvSpPr>
        <xdr:cNvPr id="872" name="繰出金該当値テキスト"/>
        <xdr:cNvSpPr txBox="1"/>
      </xdr:nvSpPr>
      <xdr:spPr>
        <a:xfrm>
          <a:off x="22212300" y="12854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156566</xdr:rowOff>
    </xdr:from>
    <xdr:to>
      <xdr:col>112</xdr:col>
      <xdr:colOff>38100</xdr:colOff>
      <xdr:row>76</xdr:row>
      <xdr:rowOff>86716</xdr:rowOff>
    </xdr:to>
    <xdr:sp macro="" textlink="">
      <xdr:nvSpPr>
        <xdr:cNvPr id="873" name="楕円 872"/>
        <xdr:cNvSpPr/>
      </xdr:nvSpPr>
      <xdr:spPr>
        <a:xfrm>
          <a:off x="21272500" y="13015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103243</xdr:rowOff>
    </xdr:from>
    <xdr:ext cx="534377" cy="259045"/>
    <xdr:sp macro="" textlink="">
      <xdr:nvSpPr>
        <xdr:cNvPr id="874" name="テキスト ボックス 873"/>
        <xdr:cNvSpPr txBox="1"/>
      </xdr:nvSpPr>
      <xdr:spPr>
        <a:xfrm>
          <a:off x="21056111" y="12790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154691</xdr:rowOff>
    </xdr:from>
    <xdr:to>
      <xdr:col>107</xdr:col>
      <xdr:colOff>101600</xdr:colOff>
      <xdr:row>76</xdr:row>
      <xdr:rowOff>84841</xdr:rowOff>
    </xdr:to>
    <xdr:sp macro="" textlink="">
      <xdr:nvSpPr>
        <xdr:cNvPr id="875" name="楕円 874"/>
        <xdr:cNvSpPr/>
      </xdr:nvSpPr>
      <xdr:spPr>
        <a:xfrm>
          <a:off x="20383500" y="1301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101368</xdr:rowOff>
    </xdr:from>
    <xdr:ext cx="534377" cy="259045"/>
    <xdr:sp macro="" textlink="">
      <xdr:nvSpPr>
        <xdr:cNvPr id="876" name="テキスト ボックス 875"/>
        <xdr:cNvSpPr txBox="1"/>
      </xdr:nvSpPr>
      <xdr:spPr>
        <a:xfrm>
          <a:off x="20167111" y="12788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167591</xdr:rowOff>
    </xdr:from>
    <xdr:to>
      <xdr:col>102</xdr:col>
      <xdr:colOff>165100</xdr:colOff>
      <xdr:row>76</xdr:row>
      <xdr:rowOff>97741</xdr:rowOff>
    </xdr:to>
    <xdr:sp macro="" textlink="">
      <xdr:nvSpPr>
        <xdr:cNvPr id="877" name="楕円 876"/>
        <xdr:cNvSpPr/>
      </xdr:nvSpPr>
      <xdr:spPr>
        <a:xfrm>
          <a:off x="19494500" y="13026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114269</xdr:rowOff>
    </xdr:from>
    <xdr:ext cx="534377" cy="259045"/>
    <xdr:sp macro="" textlink="">
      <xdr:nvSpPr>
        <xdr:cNvPr id="878" name="テキスト ボックス 877"/>
        <xdr:cNvSpPr txBox="1"/>
      </xdr:nvSpPr>
      <xdr:spPr>
        <a:xfrm>
          <a:off x="19278111" y="1280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31956</xdr:rowOff>
    </xdr:from>
    <xdr:to>
      <xdr:col>98</xdr:col>
      <xdr:colOff>38100</xdr:colOff>
      <xdr:row>76</xdr:row>
      <xdr:rowOff>133556</xdr:rowOff>
    </xdr:to>
    <xdr:sp macro="" textlink="">
      <xdr:nvSpPr>
        <xdr:cNvPr id="879" name="楕円 878"/>
        <xdr:cNvSpPr/>
      </xdr:nvSpPr>
      <xdr:spPr>
        <a:xfrm>
          <a:off x="18605500" y="1306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150082</xdr:rowOff>
    </xdr:from>
    <xdr:ext cx="534377" cy="259045"/>
    <xdr:sp macro="" textlink="">
      <xdr:nvSpPr>
        <xdr:cNvPr id="880" name="テキスト ボックス 879"/>
        <xdr:cNvSpPr txBox="1"/>
      </xdr:nvSpPr>
      <xdr:spPr>
        <a:xfrm>
          <a:off x="18389111" y="1283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96</xdr:row>
      <xdr:rowOff>35577</xdr:rowOff>
    </xdr:from>
    <xdr:ext cx="312906" cy="259045"/>
    <xdr:sp macro="" textlink="">
      <xdr:nvSpPr>
        <xdr:cNvPr id="894" name="テキスト ボックス 893"/>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93</xdr:row>
      <xdr:rowOff>168927</xdr:rowOff>
    </xdr:from>
    <xdr:ext cx="312906" cy="259045"/>
    <xdr:sp macro="" textlink="">
      <xdr:nvSpPr>
        <xdr:cNvPr id="896" name="テキスト ボックス 895"/>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91</xdr:row>
      <xdr:rowOff>130827</xdr:rowOff>
    </xdr:from>
    <xdr:ext cx="312906" cy="259045"/>
    <xdr:sp macro="" textlink="">
      <xdr:nvSpPr>
        <xdr:cNvPr id="898" name="テキスト ボックス 897"/>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92727</xdr:rowOff>
    </xdr:from>
    <xdr:ext cx="312906" cy="259045"/>
    <xdr:sp macro="" textlink="">
      <xdr:nvSpPr>
        <xdr:cNvPr id="900" name="テキスト ボックス 899"/>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2" name="テキスト ボックス 901"/>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904" name="直線コネクタ 903"/>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905"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907"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8" name="直線コネクタ 90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10"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1" name="フローチャート: 判断 910"/>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13" name="フローチャート: 判断 912"/>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14" name="テキスト ボックス 913"/>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16" name="フローチャート: 判断 915"/>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17" name="テキスト ボックス 916"/>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165100</xdr:rowOff>
    </xdr:from>
    <xdr:to>
      <xdr:col>102</xdr:col>
      <xdr:colOff>165100</xdr:colOff>
      <xdr:row>99</xdr:row>
      <xdr:rowOff>95250</xdr:rowOff>
    </xdr:to>
    <xdr:sp macro="" textlink="">
      <xdr:nvSpPr>
        <xdr:cNvPr id="919" name="フローチャート: 判断 918"/>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0" name="テキスト ボックス 919"/>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90</xdr:row>
      <xdr:rowOff>50800</xdr:rowOff>
    </xdr:from>
    <xdr:to>
      <xdr:col>98</xdr:col>
      <xdr:colOff>38100</xdr:colOff>
      <xdr:row>90</xdr:row>
      <xdr:rowOff>152400</xdr:rowOff>
    </xdr:to>
    <xdr:sp macro="" textlink="">
      <xdr:nvSpPr>
        <xdr:cNvPr id="921" name="フローチャート: 判断 920"/>
        <xdr:cNvSpPr/>
      </xdr:nvSpPr>
      <xdr:spPr>
        <a:xfrm>
          <a:off x="18605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168927</xdr:rowOff>
    </xdr:from>
    <xdr:ext cx="313932" cy="259045"/>
    <xdr:sp macro="" textlink="">
      <xdr:nvSpPr>
        <xdr:cNvPr id="922" name="テキスト ボックス 921"/>
        <xdr:cNvSpPr txBox="1"/>
      </xdr:nvSpPr>
      <xdr:spPr>
        <a:xfrm>
          <a:off x="18499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29"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31" name="テキスト ボックス 930"/>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33" name="テキスト ボックス 932"/>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111777</xdr:rowOff>
    </xdr:from>
    <xdr:ext cx="249299" cy="259045"/>
    <xdr:sp macro="" textlink="">
      <xdr:nvSpPr>
        <xdr:cNvPr id="935" name="テキスト ボックス 934"/>
        <xdr:cNvSpPr txBox="1"/>
      </xdr:nvSpPr>
      <xdr:spPr>
        <a:xfrm>
          <a:off x="19420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7" name="テキスト ボックス 936"/>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歳出決算総額は、住民一人あたり</a:t>
          </a:r>
          <a:r>
            <a:rPr kumimoji="1" lang="en-US" altLang="ja-JP" sz="1300">
              <a:latin typeface="ＭＳ Ｐゴシック" panose="020B0600070205080204" pitchFamily="50" charset="-128"/>
              <a:ea typeface="ＭＳ Ｐゴシック" panose="020B0600070205080204" pitchFamily="50" charset="-128"/>
            </a:rPr>
            <a:t>600,263</a:t>
          </a:r>
          <a:r>
            <a:rPr kumimoji="1" lang="ja-JP" altLang="en-US" sz="1300">
              <a:latin typeface="ＭＳ Ｐゴシック" panose="020B0600070205080204" pitchFamily="50" charset="-128"/>
              <a:ea typeface="ＭＳ Ｐゴシック" panose="020B0600070205080204" pitchFamily="50" charset="-128"/>
            </a:rPr>
            <a:t>円（前年度 </a:t>
          </a:r>
          <a:r>
            <a:rPr kumimoji="1" lang="en-US" altLang="ja-JP" sz="1300">
              <a:latin typeface="ＭＳ Ｐゴシック" panose="020B0600070205080204" pitchFamily="50" charset="-128"/>
              <a:ea typeface="ＭＳ Ｐゴシック" panose="020B0600070205080204" pitchFamily="50" charset="-128"/>
            </a:rPr>
            <a:t>624,081</a:t>
          </a:r>
          <a:r>
            <a:rPr kumimoji="1" lang="ja-JP" altLang="en-US" sz="1300">
              <a:latin typeface="ＭＳ Ｐゴシック" panose="020B0600070205080204" pitchFamily="50" charset="-128"/>
              <a:ea typeface="ＭＳ Ｐゴシック" panose="020B0600070205080204" pitchFamily="50" charset="-128"/>
            </a:rPr>
            <a:t>円）のコストとなっており、前年度を</a:t>
          </a:r>
          <a:r>
            <a:rPr kumimoji="1" lang="en-US" altLang="ja-JP" sz="1300">
              <a:latin typeface="ＭＳ Ｐゴシック" panose="020B0600070205080204" pitchFamily="50" charset="-128"/>
              <a:ea typeface="ＭＳ Ｐゴシック" panose="020B0600070205080204" pitchFamily="50" charset="-128"/>
            </a:rPr>
            <a:t>23,818</a:t>
          </a:r>
          <a:r>
            <a:rPr kumimoji="1" lang="ja-JP" altLang="en-US" sz="1300">
              <a:latin typeface="ＭＳ Ｐゴシック" panose="020B0600070205080204" pitchFamily="50" charset="-128"/>
              <a:ea typeface="ＭＳ Ｐゴシック" panose="020B0600070205080204" pitchFamily="50" charset="-128"/>
            </a:rPr>
            <a:t>円下回っているが、類似団体平均を</a:t>
          </a:r>
          <a:r>
            <a:rPr kumimoji="1" lang="en-US" altLang="ja-JP" sz="1300">
              <a:latin typeface="ＭＳ Ｐゴシック" panose="020B0600070205080204" pitchFamily="50" charset="-128"/>
              <a:ea typeface="ＭＳ Ｐゴシック" panose="020B0600070205080204" pitchFamily="50" charset="-128"/>
            </a:rPr>
            <a:t>22,032</a:t>
          </a:r>
          <a:r>
            <a:rPr kumimoji="1" lang="ja-JP" altLang="en-US" sz="1300">
              <a:latin typeface="ＭＳ Ｐゴシック" panose="020B0600070205080204" pitchFamily="50" charset="-128"/>
              <a:ea typeface="ＭＳ Ｐゴシック" panose="020B0600070205080204" pitchFamily="50" charset="-128"/>
            </a:rPr>
            <a:t>円上回っている。</a:t>
          </a:r>
        </a:p>
        <a:p>
          <a:r>
            <a:rPr kumimoji="1" lang="ja-JP" altLang="en-US" sz="1300">
              <a:latin typeface="ＭＳ Ｐゴシック" panose="020B0600070205080204" pitchFamily="50" charset="-128"/>
              <a:ea typeface="ＭＳ Ｐゴシック" panose="020B0600070205080204" pitchFamily="50" charset="-128"/>
            </a:rPr>
            <a:t>　対前年度の主な増加要因としては、継続事業である中央公民館整備工事の年割額が減少したことに伴う普通建設事業費</a:t>
          </a:r>
          <a:r>
            <a:rPr kumimoji="1" lang="en-US" altLang="ja-JP" sz="1300">
              <a:latin typeface="ＭＳ Ｐゴシック" panose="020B0600070205080204" pitchFamily="50" charset="-128"/>
              <a:ea typeface="ＭＳ Ｐゴシック" panose="020B0600070205080204" pitchFamily="50" charset="-128"/>
            </a:rPr>
            <a:t>41,104</a:t>
          </a:r>
          <a:r>
            <a:rPr kumimoji="1" lang="ja-JP" altLang="en-US" sz="1300">
              <a:latin typeface="ＭＳ Ｐゴシック" panose="020B0600070205080204" pitchFamily="50" charset="-128"/>
              <a:ea typeface="ＭＳ Ｐゴシック" panose="020B0600070205080204" pitchFamily="50" charset="-128"/>
            </a:rPr>
            <a:t>円の減である。また、類似団体平均との差については、依然として投資及び出資金、繰出金の一人当たりコストが高くなっており、これは、公営企業会計の地方債元利償還金に対し、交付税措置対象となる繰出基準に基づいて負担しているためである。同様に、繰出金についても、介護保険事業等への負担が増えており、前年度を上回っている。</a:t>
          </a:r>
        </a:p>
        <a:p>
          <a:r>
            <a:rPr kumimoji="1" lang="ja-JP" altLang="en-US" sz="1300">
              <a:latin typeface="ＭＳ Ｐゴシック" panose="020B0600070205080204" pitchFamily="50" charset="-128"/>
              <a:ea typeface="ＭＳ Ｐゴシック" panose="020B0600070205080204" pitchFamily="50" charset="-128"/>
            </a:rPr>
            <a:t>　扶助費については、前年度比</a:t>
          </a:r>
          <a:r>
            <a:rPr kumimoji="1" lang="en-US" altLang="ja-JP" sz="1300">
              <a:latin typeface="ＭＳ Ｐゴシック" panose="020B0600070205080204" pitchFamily="50" charset="-128"/>
              <a:ea typeface="ＭＳ Ｐゴシック" panose="020B0600070205080204" pitchFamily="50" charset="-128"/>
            </a:rPr>
            <a:t>544</a:t>
          </a:r>
          <a:r>
            <a:rPr kumimoji="1" lang="ja-JP" altLang="en-US" sz="1300">
              <a:latin typeface="ＭＳ Ｐゴシック" panose="020B0600070205080204" pitchFamily="50" charset="-128"/>
              <a:ea typeface="ＭＳ Ｐゴシック" panose="020B0600070205080204" pitchFamily="50" charset="-128"/>
            </a:rPr>
            <a:t>千円の減となっているが、これは、前年度の臨時福祉給付金事業が皆減となったことによるもので、障害者支援経費や医療費、生活扶助は増加している。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今後も、定住対策・少子化対策、健康増進等に積極的に取り組み、持続可能な財政運営に努める。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鳥取県岩美町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11,638
11,518
122.32
7,131,543
6,985,864
92,046
4,216,530
7,179,575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12.7
41.3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123698</xdr:rowOff>
    </xdr:from>
    <xdr:to>
      <xdr:col>24</xdr:col>
      <xdr:colOff>62865</xdr:colOff>
      <xdr:row>38</xdr:row>
      <xdr:rowOff>42545</xdr:rowOff>
    </xdr:to>
    <xdr:cxnSp macro="">
      <xdr:nvCxnSpPr>
        <xdr:cNvPr id="56" name="直線コネクタ 55"/>
        <xdr:cNvCxnSpPr/>
      </xdr:nvCxnSpPr>
      <xdr:spPr>
        <a:xfrm flipV="1">
          <a:off x="4633595" y="5438648"/>
          <a:ext cx="1270" cy="1118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46372</xdr:rowOff>
    </xdr:from>
    <xdr:ext cx="469744" cy="259045"/>
    <xdr:sp macro="" textlink="">
      <xdr:nvSpPr>
        <xdr:cNvPr id="57" name="議会費最小値テキスト"/>
        <xdr:cNvSpPr txBox="1"/>
      </xdr:nvSpPr>
      <xdr:spPr>
        <a:xfrm>
          <a:off x="4686300" y="656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42545</xdr:rowOff>
    </xdr:from>
    <xdr:to>
      <xdr:col>24</xdr:col>
      <xdr:colOff>152400</xdr:colOff>
      <xdr:row>38</xdr:row>
      <xdr:rowOff>42545</xdr:rowOff>
    </xdr:to>
    <xdr:cxnSp macro="">
      <xdr:nvCxnSpPr>
        <xdr:cNvPr id="58" name="直線コネクタ 57"/>
        <xdr:cNvCxnSpPr/>
      </xdr:nvCxnSpPr>
      <xdr:spPr>
        <a:xfrm>
          <a:off x="4546600" y="6557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70375</xdr:rowOff>
    </xdr:from>
    <xdr:ext cx="534377" cy="259045"/>
    <xdr:sp macro="" textlink="">
      <xdr:nvSpPr>
        <xdr:cNvPr id="59" name="議会費最大値テキスト"/>
        <xdr:cNvSpPr txBox="1"/>
      </xdr:nvSpPr>
      <xdr:spPr>
        <a:xfrm>
          <a:off x="4686300" y="5213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123698</xdr:rowOff>
    </xdr:from>
    <xdr:to>
      <xdr:col>24</xdr:col>
      <xdr:colOff>152400</xdr:colOff>
      <xdr:row>31</xdr:row>
      <xdr:rowOff>123698</xdr:rowOff>
    </xdr:to>
    <xdr:cxnSp macro="">
      <xdr:nvCxnSpPr>
        <xdr:cNvPr id="60" name="直線コネクタ 59"/>
        <xdr:cNvCxnSpPr/>
      </xdr:nvCxnSpPr>
      <xdr:spPr>
        <a:xfrm>
          <a:off x="4546600" y="5438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125984</xdr:rowOff>
    </xdr:from>
    <xdr:to>
      <xdr:col>24</xdr:col>
      <xdr:colOff>63500</xdr:colOff>
      <xdr:row>35</xdr:row>
      <xdr:rowOff>129603</xdr:rowOff>
    </xdr:to>
    <xdr:cxnSp macro="">
      <xdr:nvCxnSpPr>
        <xdr:cNvPr id="61" name="直線コネクタ 60"/>
        <xdr:cNvCxnSpPr/>
      </xdr:nvCxnSpPr>
      <xdr:spPr>
        <a:xfrm flipV="1">
          <a:off x="3797300" y="6126734"/>
          <a:ext cx="838200" cy="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94568</xdr:rowOff>
    </xdr:from>
    <xdr:ext cx="469744" cy="259045"/>
    <xdr:sp macro="" textlink="">
      <xdr:nvSpPr>
        <xdr:cNvPr id="62" name="議会費平均値テキスト"/>
        <xdr:cNvSpPr txBox="1"/>
      </xdr:nvSpPr>
      <xdr:spPr>
        <a:xfrm>
          <a:off x="4686300" y="60953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116141</xdr:rowOff>
    </xdr:from>
    <xdr:to>
      <xdr:col>24</xdr:col>
      <xdr:colOff>114300</xdr:colOff>
      <xdr:row>36</xdr:row>
      <xdr:rowOff>46291</xdr:rowOff>
    </xdr:to>
    <xdr:sp macro="" textlink="">
      <xdr:nvSpPr>
        <xdr:cNvPr id="63" name="フローチャート: 判断 62"/>
        <xdr:cNvSpPr/>
      </xdr:nvSpPr>
      <xdr:spPr>
        <a:xfrm>
          <a:off x="4584700" y="611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69596</xdr:rowOff>
    </xdr:from>
    <xdr:to>
      <xdr:col>19</xdr:col>
      <xdr:colOff>177800</xdr:colOff>
      <xdr:row>35</xdr:row>
      <xdr:rowOff>129603</xdr:rowOff>
    </xdr:to>
    <xdr:cxnSp macro="">
      <xdr:nvCxnSpPr>
        <xdr:cNvPr id="64" name="直線コネクタ 63"/>
        <xdr:cNvCxnSpPr/>
      </xdr:nvCxnSpPr>
      <xdr:spPr>
        <a:xfrm>
          <a:off x="2908300" y="6070346"/>
          <a:ext cx="889000" cy="60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153670</xdr:rowOff>
    </xdr:from>
    <xdr:to>
      <xdr:col>20</xdr:col>
      <xdr:colOff>38100</xdr:colOff>
      <xdr:row>36</xdr:row>
      <xdr:rowOff>83820</xdr:rowOff>
    </xdr:to>
    <xdr:sp macro="" textlink="">
      <xdr:nvSpPr>
        <xdr:cNvPr id="65" name="フローチャート: 判断 64"/>
        <xdr:cNvSpPr/>
      </xdr:nvSpPr>
      <xdr:spPr>
        <a:xfrm>
          <a:off x="37465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74947</xdr:rowOff>
    </xdr:from>
    <xdr:ext cx="469744" cy="259045"/>
    <xdr:sp macro="" textlink="">
      <xdr:nvSpPr>
        <xdr:cNvPr id="66" name="テキスト ボックス 65"/>
        <xdr:cNvSpPr txBox="1"/>
      </xdr:nvSpPr>
      <xdr:spPr>
        <a:xfrm>
          <a:off x="3562428"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46736</xdr:rowOff>
    </xdr:from>
    <xdr:to>
      <xdr:col>15</xdr:col>
      <xdr:colOff>50800</xdr:colOff>
      <xdr:row>35</xdr:row>
      <xdr:rowOff>69596</xdr:rowOff>
    </xdr:to>
    <xdr:cxnSp macro="">
      <xdr:nvCxnSpPr>
        <xdr:cNvPr id="67" name="直線コネクタ 66"/>
        <xdr:cNvCxnSpPr/>
      </xdr:nvCxnSpPr>
      <xdr:spPr>
        <a:xfrm>
          <a:off x="2019300" y="604748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161290</xdr:rowOff>
    </xdr:from>
    <xdr:to>
      <xdr:col>15</xdr:col>
      <xdr:colOff>101600</xdr:colOff>
      <xdr:row>36</xdr:row>
      <xdr:rowOff>91440</xdr:rowOff>
    </xdr:to>
    <xdr:sp macro="" textlink="">
      <xdr:nvSpPr>
        <xdr:cNvPr id="68" name="フローチャート: 判断 67"/>
        <xdr:cNvSpPr/>
      </xdr:nvSpPr>
      <xdr:spPr>
        <a:xfrm>
          <a:off x="2857500" y="61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82567</xdr:rowOff>
    </xdr:from>
    <xdr:ext cx="469744" cy="259045"/>
    <xdr:sp macro="" textlink="">
      <xdr:nvSpPr>
        <xdr:cNvPr id="69" name="テキスト ボックス 68"/>
        <xdr:cNvSpPr txBox="1"/>
      </xdr:nvSpPr>
      <xdr:spPr>
        <a:xfrm>
          <a:off x="2673428" y="625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46736</xdr:rowOff>
    </xdr:from>
    <xdr:to>
      <xdr:col>10</xdr:col>
      <xdr:colOff>114300</xdr:colOff>
      <xdr:row>35</xdr:row>
      <xdr:rowOff>162179</xdr:rowOff>
    </xdr:to>
    <xdr:cxnSp macro="">
      <xdr:nvCxnSpPr>
        <xdr:cNvPr id="70" name="直線コネクタ 69"/>
        <xdr:cNvCxnSpPr/>
      </xdr:nvCxnSpPr>
      <xdr:spPr>
        <a:xfrm flipV="1">
          <a:off x="1130300" y="6047486"/>
          <a:ext cx="889000" cy="11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91567</xdr:rowOff>
    </xdr:from>
    <xdr:to>
      <xdr:col>10</xdr:col>
      <xdr:colOff>165100</xdr:colOff>
      <xdr:row>36</xdr:row>
      <xdr:rowOff>21717</xdr:rowOff>
    </xdr:to>
    <xdr:sp macro="" textlink="">
      <xdr:nvSpPr>
        <xdr:cNvPr id="71" name="フローチャート: 判断 70"/>
        <xdr:cNvSpPr/>
      </xdr:nvSpPr>
      <xdr:spPr>
        <a:xfrm>
          <a:off x="1968500" y="609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12844</xdr:rowOff>
    </xdr:from>
    <xdr:ext cx="469744" cy="259045"/>
    <xdr:sp macro="" textlink="">
      <xdr:nvSpPr>
        <xdr:cNvPr id="72" name="テキスト ボックス 71"/>
        <xdr:cNvSpPr txBox="1"/>
      </xdr:nvSpPr>
      <xdr:spPr>
        <a:xfrm>
          <a:off x="1784428" y="6185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62611</xdr:rowOff>
    </xdr:from>
    <xdr:to>
      <xdr:col>6</xdr:col>
      <xdr:colOff>38100</xdr:colOff>
      <xdr:row>35</xdr:row>
      <xdr:rowOff>164211</xdr:rowOff>
    </xdr:to>
    <xdr:sp macro="" textlink="">
      <xdr:nvSpPr>
        <xdr:cNvPr id="73" name="フローチャート: 判断 72"/>
        <xdr:cNvSpPr/>
      </xdr:nvSpPr>
      <xdr:spPr>
        <a:xfrm>
          <a:off x="1079500" y="606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9288</xdr:rowOff>
    </xdr:from>
    <xdr:ext cx="469744" cy="259045"/>
    <xdr:sp macro="" textlink="">
      <xdr:nvSpPr>
        <xdr:cNvPr id="74" name="テキスト ボックス 73"/>
        <xdr:cNvSpPr txBox="1"/>
      </xdr:nvSpPr>
      <xdr:spPr>
        <a:xfrm>
          <a:off x="895428" y="583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75184</xdr:rowOff>
    </xdr:from>
    <xdr:to>
      <xdr:col>24</xdr:col>
      <xdr:colOff>114300</xdr:colOff>
      <xdr:row>36</xdr:row>
      <xdr:rowOff>5334</xdr:rowOff>
    </xdr:to>
    <xdr:sp macro="" textlink="">
      <xdr:nvSpPr>
        <xdr:cNvPr id="80" name="楕円 79"/>
        <xdr:cNvSpPr/>
      </xdr:nvSpPr>
      <xdr:spPr>
        <a:xfrm>
          <a:off x="4584700" y="60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98061</xdr:rowOff>
    </xdr:from>
    <xdr:ext cx="469744" cy="259045"/>
    <xdr:sp macro="" textlink="">
      <xdr:nvSpPr>
        <xdr:cNvPr id="81" name="議会費該当値テキスト"/>
        <xdr:cNvSpPr txBox="1"/>
      </xdr:nvSpPr>
      <xdr:spPr>
        <a:xfrm>
          <a:off x="4686300" y="5927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78803</xdr:rowOff>
    </xdr:from>
    <xdr:to>
      <xdr:col>20</xdr:col>
      <xdr:colOff>38100</xdr:colOff>
      <xdr:row>36</xdr:row>
      <xdr:rowOff>8953</xdr:rowOff>
    </xdr:to>
    <xdr:sp macro="" textlink="">
      <xdr:nvSpPr>
        <xdr:cNvPr id="82" name="楕円 81"/>
        <xdr:cNvSpPr/>
      </xdr:nvSpPr>
      <xdr:spPr>
        <a:xfrm>
          <a:off x="3746500" y="6079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25480</xdr:rowOff>
    </xdr:from>
    <xdr:ext cx="469744" cy="259045"/>
    <xdr:sp macro="" textlink="">
      <xdr:nvSpPr>
        <xdr:cNvPr id="83" name="テキスト ボックス 82"/>
        <xdr:cNvSpPr txBox="1"/>
      </xdr:nvSpPr>
      <xdr:spPr>
        <a:xfrm>
          <a:off x="3562428" y="5854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18796</xdr:rowOff>
    </xdr:from>
    <xdr:to>
      <xdr:col>15</xdr:col>
      <xdr:colOff>101600</xdr:colOff>
      <xdr:row>35</xdr:row>
      <xdr:rowOff>120396</xdr:rowOff>
    </xdr:to>
    <xdr:sp macro="" textlink="">
      <xdr:nvSpPr>
        <xdr:cNvPr id="84" name="楕円 83"/>
        <xdr:cNvSpPr/>
      </xdr:nvSpPr>
      <xdr:spPr>
        <a:xfrm>
          <a:off x="2857500" y="601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136923</xdr:rowOff>
    </xdr:from>
    <xdr:ext cx="469744" cy="259045"/>
    <xdr:sp macro="" textlink="">
      <xdr:nvSpPr>
        <xdr:cNvPr id="85" name="テキスト ボックス 84"/>
        <xdr:cNvSpPr txBox="1"/>
      </xdr:nvSpPr>
      <xdr:spPr>
        <a:xfrm>
          <a:off x="2673428" y="5794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167386</xdr:rowOff>
    </xdr:from>
    <xdr:to>
      <xdr:col>10</xdr:col>
      <xdr:colOff>165100</xdr:colOff>
      <xdr:row>35</xdr:row>
      <xdr:rowOff>97536</xdr:rowOff>
    </xdr:to>
    <xdr:sp macro="" textlink="">
      <xdr:nvSpPr>
        <xdr:cNvPr id="86" name="楕円 85"/>
        <xdr:cNvSpPr/>
      </xdr:nvSpPr>
      <xdr:spPr>
        <a:xfrm>
          <a:off x="1968500" y="599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114063</xdr:rowOff>
    </xdr:from>
    <xdr:ext cx="469744" cy="259045"/>
    <xdr:sp macro="" textlink="">
      <xdr:nvSpPr>
        <xdr:cNvPr id="87" name="テキスト ボックス 86"/>
        <xdr:cNvSpPr txBox="1"/>
      </xdr:nvSpPr>
      <xdr:spPr>
        <a:xfrm>
          <a:off x="1784428" y="5771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111379</xdr:rowOff>
    </xdr:from>
    <xdr:to>
      <xdr:col>6</xdr:col>
      <xdr:colOff>38100</xdr:colOff>
      <xdr:row>36</xdr:row>
      <xdr:rowOff>41529</xdr:rowOff>
    </xdr:to>
    <xdr:sp macro="" textlink="">
      <xdr:nvSpPr>
        <xdr:cNvPr id="88" name="楕円 87"/>
        <xdr:cNvSpPr/>
      </xdr:nvSpPr>
      <xdr:spPr>
        <a:xfrm>
          <a:off x="1079500" y="611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32656</xdr:rowOff>
    </xdr:from>
    <xdr:ext cx="469744" cy="259045"/>
    <xdr:sp macro="" textlink="">
      <xdr:nvSpPr>
        <xdr:cNvPr id="89" name="テキスト ボックス 88"/>
        <xdr:cNvSpPr txBox="1"/>
      </xdr:nvSpPr>
      <xdr:spPr>
        <a:xfrm>
          <a:off x="895428" y="6204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139700</xdr:rowOff>
    </xdr:from>
    <xdr:to>
      <xdr:col>28</xdr:col>
      <xdr:colOff>114300</xdr:colOff>
      <xdr:row>59</xdr:row>
      <xdr:rowOff>139700</xdr:rowOff>
    </xdr:to>
    <xdr:cxnSp macro="">
      <xdr:nvCxnSpPr>
        <xdr:cNvPr id="100" name="直線コネクタ 99"/>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168927</xdr:rowOff>
    </xdr:from>
    <xdr:ext cx="248786" cy="259045"/>
    <xdr:sp macro="" textlink="">
      <xdr:nvSpPr>
        <xdr:cNvPr id="101" name="テキスト ボックス 100"/>
        <xdr:cNvSpPr txBox="1"/>
      </xdr:nvSpPr>
      <xdr:spPr>
        <a:xfrm>
          <a:off x="513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2" name="直線コネクタ 101"/>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57</xdr:row>
      <xdr:rowOff>54627</xdr:rowOff>
    </xdr:from>
    <xdr:ext cx="595419" cy="259045"/>
    <xdr:sp macro="" textlink="">
      <xdr:nvSpPr>
        <xdr:cNvPr id="103" name="テキスト ボックス 102"/>
        <xdr:cNvSpPr txBox="1"/>
      </xdr:nvSpPr>
      <xdr:spPr>
        <a:xfrm>
          <a:off x="166581" y="9827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4" name="直線コネクタ 103"/>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111777</xdr:rowOff>
    </xdr:from>
    <xdr:ext cx="595419" cy="259045"/>
    <xdr:sp macro="" textlink="">
      <xdr:nvSpPr>
        <xdr:cNvPr id="105" name="テキスト ボックス 104"/>
        <xdr:cNvSpPr txBox="1"/>
      </xdr:nvSpPr>
      <xdr:spPr>
        <a:xfrm>
          <a:off x="166581" y="9541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8" name="直線コネクタ 107"/>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09" name="テキスト ボックス 108"/>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0" name="直線コネクタ 109"/>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111777</xdr:rowOff>
    </xdr:from>
    <xdr:ext cx="595419" cy="259045"/>
    <xdr:sp macro="" textlink="">
      <xdr:nvSpPr>
        <xdr:cNvPr id="111" name="テキスト ボックス 110"/>
        <xdr:cNvSpPr txBox="1"/>
      </xdr:nvSpPr>
      <xdr:spPr>
        <a:xfrm>
          <a:off x="166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2" name="直線コネクタ 111"/>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48</xdr:row>
      <xdr:rowOff>168927</xdr:rowOff>
    </xdr:from>
    <xdr:ext cx="595419" cy="259045"/>
    <xdr:sp macro="" textlink="">
      <xdr:nvSpPr>
        <xdr:cNvPr id="113" name="テキスト ボックス 112"/>
        <xdr:cNvSpPr txBox="1"/>
      </xdr:nvSpPr>
      <xdr:spPr>
        <a:xfrm>
          <a:off x="166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135276</xdr:rowOff>
    </xdr:from>
    <xdr:to>
      <xdr:col>24</xdr:col>
      <xdr:colOff>62865</xdr:colOff>
      <xdr:row>59</xdr:row>
      <xdr:rowOff>16699</xdr:rowOff>
    </xdr:to>
    <xdr:cxnSp macro="">
      <xdr:nvCxnSpPr>
        <xdr:cNvPr id="117" name="直線コネクタ 116"/>
        <xdr:cNvCxnSpPr/>
      </xdr:nvCxnSpPr>
      <xdr:spPr>
        <a:xfrm flipV="1">
          <a:off x="4633595" y="8707776"/>
          <a:ext cx="1270" cy="1424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20526</xdr:rowOff>
    </xdr:from>
    <xdr:ext cx="534377" cy="259045"/>
    <xdr:sp macro="" textlink="">
      <xdr:nvSpPr>
        <xdr:cNvPr id="118" name="総務費最小値テキスト"/>
        <xdr:cNvSpPr txBox="1"/>
      </xdr:nvSpPr>
      <xdr:spPr>
        <a:xfrm>
          <a:off x="4686300" y="1013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16699</xdr:rowOff>
    </xdr:from>
    <xdr:to>
      <xdr:col>24</xdr:col>
      <xdr:colOff>152400</xdr:colOff>
      <xdr:row>59</xdr:row>
      <xdr:rowOff>16699</xdr:rowOff>
    </xdr:to>
    <xdr:cxnSp macro="">
      <xdr:nvCxnSpPr>
        <xdr:cNvPr id="119" name="直線コネクタ 118"/>
        <xdr:cNvCxnSpPr/>
      </xdr:nvCxnSpPr>
      <xdr:spPr>
        <a:xfrm>
          <a:off x="4546600" y="10132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81953</xdr:rowOff>
    </xdr:from>
    <xdr:ext cx="599010" cy="259045"/>
    <xdr:sp macro="" textlink="">
      <xdr:nvSpPr>
        <xdr:cNvPr id="120" name="総務費最大値テキスト"/>
        <xdr:cNvSpPr txBox="1"/>
      </xdr:nvSpPr>
      <xdr:spPr>
        <a:xfrm>
          <a:off x="4686300" y="8483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541,548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135276</xdr:rowOff>
    </xdr:from>
    <xdr:to>
      <xdr:col>24</xdr:col>
      <xdr:colOff>152400</xdr:colOff>
      <xdr:row>50</xdr:row>
      <xdr:rowOff>135276</xdr:rowOff>
    </xdr:to>
    <xdr:cxnSp macro="">
      <xdr:nvCxnSpPr>
        <xdr:cNvPr id="121" name="直線コネクタ 120"/>
        <xdr:cNvCxnSpPr/>
      </xdr:nvCxnSpPr>
      <xdr:spPr>
        <a:xfrm>
          <a:off x="4546600" y="870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31338</xdr:rowOff>
    </xdr:from>
    <xdr:to>
      <xdr:col>24</xdr:col>
      <xdr:colOff>63500</xdr:colOff>
      <xdr:row>58</xdr:row>
      <xdr:rowOff>42748</xdr:rowOff>
    </xdr:to>
    <xdr:cxnSp macro="">
      <xdr:nvCxnSpPr>
        <xdr:cNvPr id="122" name="直線コネクタ 121"/>
        <xdr:cNvCxnSpPr/>
      </xdr:nvCxnSpPr>
      <xdr:spPr>
        <a:xfrm flipV="1">
          <a:off x="3797300" y="9975438"/>
          <a:ext cx="838200" cy="1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130625</xdr:rowOff>
    </xdr:from>
    <xdr:ext cx="599010" cy="259045"/>
    <xdr:sp macro="" textlink="">
      <xdr:nvSpPr>
        <xdr:cNvPr id="123" name="総務費平均値テキスト"/>
        <xdr:cNvSpPr txBox="1"/>
      </xdr:nvSpPr>
      <xdr:spPr>
        <a:xfrm>
          <a:off x="4686300" y="97318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107748</xdr:rowOff>
    </xdr:from>
    <xdr:to>
      <xdr:col>24</xdr:col>
      <xdr:colOff>114300</xdr:colOff>
      <xdr:row>58</xdr:row>
      <xdr:rowOff>37898</xdr:rowOff>
    </xdr:to>
    <xdr:sp macro="" textlink="">
      <xdr:nvSpPr>
        <xdr:cNvPr id="124" name="フローチャート: 判断 123"/>
        <xdr:cNvSpPr/>
      </xdr:nvSpPr>
      <xdr:spPr>
        <a:xfrm>
          <a:off x="4584700" y="988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12864</xdr:rowOff>
    </xdr:from>
    <xdr:to>
      <xdr:col>19</xdr:col>
      <xdr:colOff>177800</xdr:colOff>
      <xdr:row>58</xdr:row>
      <xdr:rowOff>42748</xdr:rowOff>
    </xdr:to>
    <xdr:cxnSp macro="">
      <xdr:nvCxnSpPr>
        <xdr:cNvPr id="125" name="直線コネクタ 124"/>
        <xdr:cNvCxnSpPr/>
      </xdr:nvCxnSpPr>
      <xdr:spPr>
        <a:xfrm>
          <a:off x="2908300" y="9956964"/>
          <a:ext cx="889000" cy="29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126310</xdr:rowOff>
    </xdr:from>
    <xdr:to>
      <xdr:col>20</xdr:col>
      <xdr:colOff>38100</xdr:colOff>
      <xdr:row>58</xdr:row>
      <xdr:rowOff>56460</xdr:rowOff>
    </xdr:to>
    <xdr:sp macro="" textlink="">
      <xdr:nvSpPr>
        <xdr:cNvPr id="126" name="フローチャート: 判断 125"/>
        <xdr:cNvSpPr/>
      </xdr:nvSpPr>
      <xdr:spPr>
        <a:xfrm>
          <a:off x="3746500" y="98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72987</xdr:rowOff>
    </xdr:from>
    <xdr:ext cx="599010" cy="259045"/>
    <xdr:sp macro="" textlink="">
      <xdr:nvSpPr>
        <xdr:cNvPr id="127" name="テキスト ボックス 126"/>
        <xdr:cNvSpPr txBox="1"/>
      </xdr:nvSpPr>
      <xdr:spPr>
        <a:xfrm>
          <a:off x="3497795" y="9674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12864</xdr:rowOff>
    </xdr:from>
    <xdr:to>
      <xdr:col>15</xdr:col>
      <xdr:colOff>50800</xdr:colOff>
      <xdr:row>58</xdr:row>
      <xdr:rowOff>33633</xdr:rowOff>
    </xdr:to>
    <xdr:cxnSp macro="">
      <xdr:nvCxnSpPr>
        <xdr:cNvPr id="128" name="直線コネクタ 127"/>
        <xdr:cNvCxnSpPr/>
      </xdr:nvCxnSpPr>
      <xdr:spPr>
        <a:xfrm flipV="1">
          <a:off x="2019300" y="9956964"/>
          <a:ext cx="889000" cy="20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154885</xdr:rowOff>
    </xdr:from>
    <xdr:to>
      <xdr:col>15</xdr:col>
      <xdr:colOff>101600</xdr:colOff>
      <xdr:row>58</xdr:row>
      <xdr:rowOff>85035</xdr:rowOff>
    </xdr:to>
    <xdr:sp macro="" textlink="">
      <xdr:nvSpPr>
        <xdr:cNvPr id="129" name="フローチャート: 判断 128"/>
        <xdr:cNvSpPr/>
      </xdr:nvSpPr>
      <xdr:spPr>
        <a:xfrm>
          <a:off x="2857500" y="992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76162</xdr:rowOff>
    </xdr:from>
    <xdr:ext cx="534377" cy="259045"/>
    <xdr:sp macro="" textlink="">
      <xdr:nvSpPr>
        <xdr:cNvPr id="130" name="テキスト ボックス 129"/>
        <xdr:cNvSpPr txBox="1"/>
      </xdr:nvSpPr>
      <xdr:spPr>
        <a:xfrm>
          <a:off x="2641111" y="10020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33633</xdr:rowOff>
    </xdr:from>
    <xdr:to>
      <xdr:col>10</xdr:col>
      <xdr:colOff>114300</xdr:colOff>
      <xdr:row>58</xdr:row>
      <xdr:rowOff>61710</xdr:rowOff>
    </xdr:to>
    <xdr:cxnSp macro="">
      <xdr:nvCxnSpPr>
        <xdr:cNvPr id="131" name="直線コネクタ 130"/>
        <xdr:cNvCxnSpPr/>
      </xdr:nvCxnSpPr>
      <xdr:spPr>
        <a:xfrm flipV="1">
          <a:off x="1130300" y="9977733"/>
          <a:ext cx="889000" cy="2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82431</xdr:rowOff>
    </xdr:from>
    <xdr:to>
      <xdr:col>10</xdr:col>
      <xdr:colOff>165100</xdr:colOff>
      <xdr:row>58</xdr:row>
      <xdr:rowOff>12581</xdr:rowOff>
    </xdr:to>
    <xdr:sp macro="" textlink="">
      <xdr:nvSpPr>
        <xdr:cNvPr id="132" name="フローチャート: 判断 131"/>
        <xdr:cNvSpPr/>
      </xdr:nvSpPr>
      <xdr:spPr>
        <a:xfrm>
          <a:off x="1968500" y="9855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29108</xdr:rowOff>
    </xdr:from>
    <xdr:ext cx="599010" cy="259045"/>
    <xdr:sp macro="" textlink="">
      <xdr:nvSpPr>
        <xdr:cNvPr id="133" name="テキスト ボックス 132"/>
        <xdr:cNvSpPr txBox="1"/>
      </xdr:nvSpPr>
      <xdr:spPr>
        <a:xfrm>
          <a:off x="1719795" y="9630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150662</xdr:rowOff>
    </xdr:from>
    <xdr:to>
      <xdr:col>6</xdr:col>
      <xdr:colOff>38100</xdr:colOff>
      <xdr:row>57</xdr:row>
      <xdr:rowOff>80812</xdr:rowOff>
    </xdr:to>
    <xdr:sp macro="" textlink="">
      <xdr:nvSpPr>
        <xdr:cNvPr id="134" name="フローチャート: 判断 133"/>
        <xdr:cNvSpPr/>
      </xdr:nvSpPr>
      <xdr:spPr>
        <a:xfrm>
          <a:off x="1079500" y="975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97339</xdr:rowOff>
    </xdr:from>
    <xdr:ext cx="599010" cy="259045"/>
    <xdr:sp macro="" textlink="">
      <xdr:nvSpPr>
        <xdr:cNvPr id="135" name="テキスト ボックス 134"/>
        <xdr:cNvSpPr txBox="1"/>
      </xdr:nvSpPr>
      <xdr:spPr>
        <a:xfrm>
          <a:off x="830795" y="9527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151988</xdr:rowOff>
    </xdr:from>
    <xdr:to>
      <xdr:col>24</xdr:col>
      <xdr:colOff>114300</xdr:colOff>
      <xdr:row>58</xdr:row>
      <xdr:rowOff>82138</xdr:rowOff>
    </xdr:to>
    <xdr:sp macro="" textlink="">
      <xdr:nvSpPr>
        <xdr:cNvPr id="141" name="楕円 140"/>
        <xdr:cNvSpPr/>
      </xdr:nvSpPr>
      <xdr:spPr>
        <a:xfrm>
          <a:off x="4584700" y="9924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130415</xdr:rowOff>
    </xdr:from>
    <xdr:ext cx="534377" cy="259045"/>
    <xdr:sp macro="" textlink="">
      <xdr:nvSpPr>
        <xdr:cNvPr id="142" name="総務費該当値テキスト"/>
        <xdr:cNvSpPr txBox="1"/>
      </xdr:nvSpPr>
      <xdr:spPr>
        <a:xfrm>
          <a:off x="4686300" y="9903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163398</xdr:rowOff>
    </xdr:from>
    <xdr:to>
      <xdr:col>20</xdr:col>
      <xdr:colOff>38100</xdr:colOff>
      <xdr:row>58</xdr:row>
      <xdr:rowOff>93548</xdr:rowOff>
    </xdr:to>
    <xdr:sp macro="" textlink="">
      <xdr:nvSpPr>
        <xdr:cNvPr id="143" name="楕円 142"/>
        <xdr:cNvSpPr/>
      </xdr:nvSpPr>
      <xdr:spPr>
        <a:xfrm>
          <a:off x="3746500" y="993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84675</xdr:rowOff>
    </xdr:from>
    <xdr:ext cx="534377" cy="259045"/>
    <xdr:sp macro="" textlink="">
      <xdr:nvSpPr>
        <xdr:cNvPr id="144" name="テキスト ボックス 143"/>
        <xdr:cNvSpPr txBox="1"/>
      </xdr:nvSpPr>
      <xdr:spPr>
        <a:xfrm>
          <a:off x="3530111" y="1002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133514</xdr:rowOff>
    </xdr:from>
    <xdr:to>
      <xdr:col>15</xdr:col>
      <xdr:colOff>101600</xdr:colOff>
      <xdr:row>58</xdr:row>
      <xdr:rowOff>63664</xdr:rowOff>
    </xdr:to>
    <xdr:sp macro="" textlink="">
      <xdr:nvSpPr>
        <xdr:cNvPr id="145" name="楕円 144"/>
        <xdr:cNvSpPr/>
      </xdr:nvSpPr>
      <xdr:spPr>
        <a:xfrm>
          <a:off x="2857500" y="990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80191</xdr:rowOff>
    </xdr:from>
    <xdr:ext cx="599010" cy="259045"/>
    <xdr:sp macro="" textlink="">
      <xdr:nvSpPr>
        <xdr:cNvPr id="146" name="テキスト ボックス 145"/>
        <xdr:cNvSpPr txBox="1"/>
      </xdr:nvSpPr>
      <xdr:spPr>
        <a:xfrm>
          <a:off x="2608795" y="968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154283</xdr:rowOff>
    </xdr:from>
    <xdr:to>
      <xdr:col>10</xdr:col>
      <xdr:colOff>165100</xdr:colOff>
      <xdr:row>58</xdr:row>
      <xdr:rowOff>84433</xdr:rowOff>
    </xdr:to>
    <xdr:sp macro="" textlink="">
      <xdr:nvSpPr>
        <xdr:cNvPr id="147" name="楕円 146"/>
        <xdr:cNvSpPr/>
      </xdr:nvSpPr>
      <xdr:spPr>
        <a:xfrm>
          <a:off x="1968500" y="9926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75560</xdr:rowOff>
    </xdr:from>
    <xdr:ext cx="534377" cy="259045"/>
    <xdr:sp macro="" textlink="">
      <xdr:nvSpPr>
        <xdr:cNvPr id="148" name="テキスト ボックス 147"/>
        <xdr:cNvSpPr txBox="1"/>
      </xdr:nvSpPr>
      <xdr:spPr>
        <a:xfrm>
          <a:off x="1752111" y="10019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10910</xdr:rowOff>
    </xdr:from>
    <xdr:to>
      <xdr:col>6</xdr:col>
      <xdr:colOff>38100</xdr:colOff>
      <xdr:row>58</xdr:row>
      <xdr:rowOff>112510</xdr:rowOff>
    </xdr:to>
    <xdr:sp macro="" textlink="">
      <xdr:nvSpPr>
        <xdr:cNvPr id="149" name="楕円 148"/>
        <xdr:cNvSpPr/>
      </xdr:nvSpPr>
      <xdr:spPr>
        <a:xfrm>
          <a:off x="1079500" y="995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103637</xdr:rowOff>
    </xdr:from>
    <xdr:ext cx="534377" cy="259045"/>
    <xdr:sp macro="" textlink="">
      <xdr:nvSpPr>
        <xdr:cNvPr id="150" name="テキスト ボックス 149"/>
        <xdr:cNvSpPr txBox="1"/>
      </xdr:nvSpPr>
      <xdr:spPr>
        <a:xfrm>
          <a:off x="863111" y="10047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3" name="テキスト ボックス 162"/>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5" name="テキスト ボックス 164"/>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7" name="テキスト ボックス 166"/>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9" name="テキスト ボックス 168"/>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32148</xdr:rowOff>
    </xdr:from>
    <xdr:to>
      <xdr:col>24</xdr:col>
      <xdr:colOff>62865</xdr:colOff>
      <xdr:row>78</xdr:row>
      <xdr:rowOff>84863</xdr:rowOff>
    </xdr:to>
    <xdr:cxnSp macro="">
      <xdr:nvCxnSpPr>
        <xdr:cNvPr id="173" name="直線コネクタ 172"/>
        <xdr:cNvCxnSpPr/>
      </xdr:nvCxnSpPr>
      <xdr:spPr>
        <a:xfrm flipV="1">
          <a:off x="4633595" y="12033648"/>
          <a:ext cx="1270" cy="142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88690</xdr:rowOff>
    </xdr:from>
    <xdr:ext cx="599010" cy="259045"/>
    <xdr:sp macro="" textlink="">
      <xdr:nvSpPr>
        <xdr:cNvPr id="174" name="民生費最小値テキスト"/>
        <xdr:cNvSpPr txBox="1"/>
      </xdr:nvSpPr>
      <xdr:spPr>
        <a:xfrm>
          <a:off x="4686300" y="13461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84863</xdr:rowOff>
    </xdr:from>
    <xdr:to>
      <xdr:col>24</xdr:col>
      <xdr:colOff>152400</xdr:colOff>
      <xdr:row>78</xdr:row>
      <xdr:rowOff>84863</xdr:rowOff>
    </xdr:to>
    <xdr:cxnSp macro="">
      <xdr:nvCxnSpPr>
        <xdr:cNvPr id="175" name="直線コネクタ 174"/>
        <xdr:cNvCxnSpPr/>
      </xdr:nvCxnSpPr>
      <xdr:spPr>
        <a:xfrm>
          <a:off x="4546600" y="13457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150275</xdr:rowOff>
    </xdr:from>
    <xdr:ext cx="599010" cy="259045"/>
    <xdr:sp macro="" textlink="">
      <xdr:nvSpPr>
        <xdr:cNvPr id="176" name="民生費最大値テキスト"/>
        <xdr:cNvSpPr txBox="1"/>
      </xdr:nvSpPr>
      <xdr:spPr>
        <a:xfrm>
          <a:off x="4686300" y="11808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261,762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32148</xdr:rowOff>
    </xdr:from>
    <xdr:to>
      <xdr:col>24</xdr:col>
      <xdr:colOff>152400</xdr:colOff>
      <xdr:row>70</xdr:row>
      <xdr:rowOff>32148</xdr:rowOff>
    </xdr:to>
    <xdr:cxnSp macro="">
      <xdr:nvCxnSpPr>
        <xdr:cNvPr id="177" name="直線コネクタ 176"/>
        <xdr:cNvCxnSpPr/>
      </xdr:nvCxnSpPr>
      <xdr:spPr>
        <a:xfrm>
          <a:off x="4546600" y="1203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33996</xdr:rowOff>
    </xdr:from>
    <xdr:to>
      <xdr:col>24</xdr:col>
      <xdr:colOff>63500</xdr:colOff>
      <xdr:row>75</xdr:row>
      <xdr:rowOff>5823</xdr:rowOff>
    </xdr:to>
    <xdr:cxnSp macro="">
      <xdr:nvCxnSpPr>
        <xdr:cNvPr id="178" name="直線コネクタ 177"/>
        <xdr:cNvCxnSpPr/>
      </xdr:nvCxnSpPr>
      <xdr:spPr>
        <a:xfrm>
          <a:off x="3797300" y="12721296"/>
          <a:ext cx="838200" cy="14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112535</xdr:rowOff>
    </xdr:from>
    <xdr:ext cx="599010" cy="259045"/>
    <xdr:sp macro="" textlink="">
      <xdr:nvSpPr>
        <xdr:cNvPr id="179" name="民生費平均値テキスト"/>
        <xdr:cNvSpPr txBox="1"/>
      </xdr:nvSpPr>
      <xdr:spPr>
        <a:xfrm>
          <a:off x="4686300" y="129712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134108</xdr:rowOff>
    </xdr:from>
    <xdr:to>
      <xdr:col>24</xdr:col>
      <xdr:colOff>114300</xdr:colOff>
      <xdr:row>76</xdr:row>
      <xdr:rowOff>64258</xdr:rowOff>
    </xdr:to>
    <xdr:sp macro="" textlink="">
      <xdr:nvSpPr>
        <xdr:cNvPr id="180" name="フローチャート: 判断 179"/>
        <xdr:cNvSpPr/>
      </xdr:nvSpPr>
      <xdr:spPr>
        <a:xfrm>
          <a:off x="4584700" y="12992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33996</xdr:rowOff>
    </xdr:from>
    <xdr:to>
      <xdr:col>19</xdr:col>
      <xdr:colOff>177800</xdr:colOff>
      <xdr:row>75</xdr:row>
      <xdr:rowOff>88841</xdr:rowOff>
    </xdr:to>
    <xdr:cxnSp macro="">
      <xdr:nvCxnSpPr>
        <xdr:cNvPr id="181" name="直線コネクタ 180"/>
        <xdr:cNvCxnSpPr/>
      </xdr:nvCxnSpPr>
      <xdr:spPr>
        <a:xfrm flipV="1">
          <a:off x="2908300" y="12721296"/>
          <a:ext cx="889000" cy="226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137857</xdr:rowOff>
    </xdr:from>
    <xdr:to>
      <xdr:col>20</xdr:col>
      <xdr:colOff>38100</xdr:colOff>
      <xdr:row>76</xdr:row>
      <xdr:rowOff>68007</xdr:rowOff>
    </xdr:to>
    <xdr:sp macro="" textlink="">
      <xdr:nvSpPr>
        <xdr:cNvPr id="182" name="フローチャート: 判断 181"/>
        <xdr:cNvSpPr/>
      </xdr:nvSpPr>
      <xdr:spPr>
        <a:xfrm>
          <a:off x="3746500" y="12996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59134</xdr:rowOff>
    </xdr:from>
    <xdr:ext cx="599010" cy="259045"/>
    <xdr:sp macro="" textlink="">
      <xdr:nvSpPr>
        <xdr:cNvPr id="183" name="テキスト ボックス 182"/>
        <xdr:cNvSpPr txBox="1"/>
      </xdr:nvSpPr>
      <xdr:spPr>
        <a:xfrm>
          <a:off x="3497795" y="13089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88841</xdr:rowOff>
    </xdr:from>
    <xdr:to>
      <xdr:col>15</xdr:col>
      <xdr:colOff>50800</xdr:colOff>
      <xdr:row>75</xdr:row>
      <xdr:rowOff>144592</xdr:rowOff>
    </xdr:to>
    <xdr:cxnSp macro="">
      <xdr:nvCxnSpPr>
        <xdr:cNvPr id="184" name="直線コネクタ 183"/>
        <xdr:cNvCxnSpPr/>
      </xdr:nvCxnSpPr>
      <xdr:spPr>
        <a:xfrm flipV="1">
          <a:off x="2019300" y="12947591"/>
          <a:ext cx="889000" cy="55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171069</xdr:rowOff>
    </xdr:from>
    <xdr:to>
      <xdr:col>15</xdr:col>
      <xdr:colOff>101600</xdr:colOff>
      <xdr:row>76</xdr:row>
      <xdr:rowOff>101219</xdr:rowOff>
    </xdr:to>
    <xdr:sp macro="" textlink="">
      <xdr:nvSpPr>
        <xdr:cNvPr id="185" name="フローチャート: 判断 184"/>
        <xdr:cNvSpPr/>
      </xdr:nvSpPr>
      <xdr:spPr>
        <a:xfrm>
          <a:off x="2857500" y="1302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92346</xdr:rowOff>
    </xdr:from>
    <xdr:ext cx="599010" cy="259045"/>
    <xdr:sp macro="" textlink="">
      <xdr:nvSpPr>
        <xdr:cNvPr id="186" name="テキスト ボックス 185"/>
        <xdr:cNvSpPr txBox="1"/>
      </xdr:nvSpPr>
      <xdr:spPr>
        <a:xfrm>
          <a:off x="2608795" y="13122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144592</xdr:rowOff>
    </xdr:from>
    <xdr:to>
      <xdr:col>10</xdr:col>
      <xdr:colOff>114300</xdr:colOff>
      <xdr:row>76</xdr:row>
      <xdr:rowOff>36035</xdr:rowOff>
    </xdr:to>
    <xdr:cxnSp macro="">
      <xdr:nvCxnSpPr>
        <xdr:cNvPr id="187" name="直線コネクタ 186"/>
        <xdr:cNvCxnSpPr/>
      </xdr:nvCxnSpPr>
      <xdr:spPr>
        <a:xfrm flipV="1">
          <a:off x="1130300" y="13003342"/>
          <a:ext cx="889000" cy="62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141944</xdr:rowOff>
    </xdr:from>
    <xdr:to>
      <xdr:col>10</xdr:col>
      <xdr:colOff>165100</xdr:colOff>
      <xdr:row>76</xdr:row>
      <xdr:rowOff>72095</xdr:rowOff>
    </xdr:to>
    <xdr:sp macro="" textlink="">
      <xdr:nvSpPr>
        <xdr:cNvPr id="188" name="フローチャート: 判断 187"/>
        <xdr:cNvSpPr/>
      </xdr:nvSpPr>
      <xdr:spPr>
        <a:xfrm>
          <a:off x="1968500" y="1300069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63222</xdr:rowOff>
    </xdr:from>
    <xdr:ext cx="599010" cy="259045"/>
    <xdr:sp macro="" textlink="">
      <xdr:nvSpPr>
        <xdr:cNvPr id="189" name="テキスト ボックス 188"/>
        <xdr:cNvSpPr txBox="1"/>
      </xdr:nvSpPr>
      <xdr:spPr>
        <a:xfrm>
          <a:off x="1719795" y="13093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67613</xdr:rowOff>
    </xdr:from>
    <xdr:to>
      <xdr:col>6</xdr:col>
      <xdr:colOff>38100</xdr:colOff>
      <xdr:row>76</xdr:row>
      <xdr:rowOff>169213</xdr:rowOff>
    </xdr:to>
    <xdr:sp macro="" textlink="">
      <xdr:nvSpPr>
        <xdr:cNvPr id="190" name="フローチャート: 判断 189"/>
        <xdr:cNvSpPr/>
      </xdr:nvSpPr>
      <xdr:spPr>
        <a:xfrm>
          <a:off x="1079500" y="1309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160340</xdr:rowOff>
    </xdr:from>
    <xdr:ext cx="599010" cy="259045"/>
    <xdr:sp macro="" textlink="">
      <xdr:nvSpPr>
        <xdr:cNvPr id="191" name="テキスト ボックス 190"/>
        <xdr:cNvSpPr txBox="1"/>
      </xdr:nvSpPr>
      <xdr:spPr>
        <a:xfrm>
          <a:off x="830795" y="13190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126473</xdr:rowOff>
    </xdr:from>
    <xdr:to>
      <xdr:col>24</xdr:col>
      <xdr:colOff>114300</xdr:colOff>
      <xdr:row>75</xdr:row>
      <xdr:rowOff>56623</xdr:rowOff>
    </xdr:to>
    <xdr:sp macro="" textlink="">
      <xdr:nvSpPr>
        <xdr:cNvPr id="197" name="楕円 196"/>
        <xdr:cNvSpPr/>
      </xdr:nvSpPr>
      <xdr:spPr>
        <a:xfrm>
          <a:off x="4584700" y="1281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149350</xdr:rowOff>
    </xdr:from>
    <xdr:ext cx="599010" cy="259045"/>
    <xdr:sp macro="" textlink="">
      <xdr:nvSpPr>
        <xdr:cNvPr id="198" name="民生費該当値テキスト"/>
        <xdr:cNvSpPr txBox="1"/>
      </xdr:nvSpPr>
      <xdr:spPr>
        <a:xfrm>
          <a:off x="4686300" y="12665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154646</xdr:rowOff>
    </xdr:from>
    <xdr:to>
      <xdr:col>20</xdr:col>
      <xdr:colOff>38100</xdr:colOff>
      <xdr:row>74</xdr:row>
      <xdr:rowOff>84796</xdr:rowOff>
    </xdr:to>
    <xdr:sp macro="" textlink="">
      <xdr:nvSpPr>
        <xdr:cNvPr id="199" name="楕円 198"/>
        <xdr:cNvSpPr/>
      </xdr:nvSpPr>
      <xdr:spPr>
        <a:xfrm>
          <a:off x="3746500" y="1267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101323</xdr:rowOff>
    </xdr:from>
    <xdr:ext cx="599010" cy="259045"/>
    <xdr:sp macro="" textlink="">
      <xdr:nvSpPr>
        <xdr:cNvPr id="200" name="テキスト ボックス 199"/>
        <xdr:cNvSpPr txBox="1"/>
      </xdr:nvSpPr>
      <xdr:spPr>
        <a:xfrm>
          <a:off x="3497795" y="12445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38041</xdr:rowOff>
    </xdr:from>
    <xdr:to>
      <xdr:col>15</xdr:col>
      <xdr:colOff>101600</xdr:colOff>
      <xdr:row>75</xdr:row>
      <xdr:rowOff>139641</xdr:rowOff>
    </xdr:to>
    <xdr:sp macro="" textlink="">
      <xdr:nvSpPr>
        <xdr:cNvPr id="201" name="楕円 200"/>
        <xdr:cNvSpPr/>
      </xdr:nvSpPr>
      <xdr:spPr>
        <a:xfrm>
          <a:off x="2857500" y="12896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156168</xdr:rowOff>
    </xdr:from>
    <xdr:ext cx="599010" cy="259045"/>
    <xdr:sp macro="" textlink="">
      <xdr:nvSpPr>
        <xdr:cNvPr id="202" name="テキスト ボックス 201"/>
        <xdr:cNvSpPr txBox="1"/>
      </xdr:nvSpPr>
      <xdr:spPr>
        <a:xfrm>
          <a:off x="2608795" y="12672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93792</xdr:rowOff>
    </xdr:from>
    <xdr:to>
      <xdr:col>10</xdr:col>
      <xdr:colOff>165100</xdr:colOff>
      <xdr:row>76</xdr:row>
      <xdr:rowOff>23943</xdr:rowOff>
    </xdr:to>
    <xdr:sp macro="" textlink="">
      <xdr:nvSpPr>
        <xdr:cNvPr id="203" name="楕円 202"/>
        <xdr:cNvSpPr/>
      </xdr:nvSpPr>
      <xdr:spPr>
        <a:xfrm>
          <a:off x="1968500" y="1295254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40469</xdr:rowOff>
    </xdr:from>
    <xdr:ext cx="599010" cy="259045"/>
    <xdr:sp macro="" textlink="">
      <xdr:nvSpPr>
        <xdr:cNvPr id="204" name="テキスト ボックス 203"/>
        <xdr:cNvSpPr txBox="1"/>
      </xdr:nvSpPr>
      <xdr:spPr>
        <a:xfrm>
          <a:off x="1719795" y="12727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156685</xdr:rowOff>
    </xdr:from>
    <xdr:to>
      <xdr:col>6</xdr:col>
      <xdr:colOff>38100</xdr:colOff>
      <xdr:row>76</xdr:row>
      <xdr:rowOff>86835</xdr:rowOff>
    </xdr:to>
    <xdr:sp macro="" textlink="">
      <xdr:nvSpPr>
        <xdr:cNvPr id="205" name="楕円 204"/>
        <xdr:cNvSpPr/>
      </xdr:nvSpPr>
      <xdr:spPr>
        <a:xfrm>
          <a:off x="1079500" y="1301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103361</xdr:rowOff>
    </xdr:from>
    <xdr:ext cx="599010" cy="259045"/>
    <xdr:sp macro="" textlink="">
      <xdr:nvSpPr>
        <xdr:cNvPr id="206" name="テキスト ボックス 205"/>
        <xdr:cNvSpPr txBox="1"/>
      </xdr:nvSpPr>
      <xdr:spPr>
        <a:xfrm>
          <a:off x="830795" y="12790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20005</xdr:rowOff>
    </xdr:from>
    <xdr:to>
      <xdr:col>24</xdr:col>
      <xdr:colOff>62865</xdr:colOff>
      <xdr:row>98</xdr:row>
      <xdr:rowOff>88272</xdr:rowOff>
    </xdr:to>
    <xdr:cxnSp macro="">
      <xdr:nvCxnSpPr>
        <xdr:cNvPr id="230" name="直線コネクタ 229"/>
        <xdr:cNvCxnSpPr/>
      </xdr:nvCxnSpPr>
      <xdr:spPr>
        <a:xfrm flipV="1">
          <a:off x="4633595" y="15621955"/>
          <a:ext cx="1270" cy="1268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92099</xdr:rowOff>
    </xdr:from>
    <xdr:ext cx="534377" cy="259045"/>
    <xdr:sp macro="" textlink="">
      <xdr:nvSpPr>
        <xdr:cNvPr id="231" name="衛生費最小値テキスト"/>
        <xdr:cNvSpPr txBox="1"/>
      </xdr:nvSpPr>
      <xdr:spPr>
        <a:xfrm>
          <a:off x="4686300" y="16894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88272</xdr:rowOff>
    </xdr:from>
    <xdr:to>
      <xdr:col>24</xdr:col>
      <xdr:colOff>152400</xdr:colOff>
      <xdr:row>98</xdr:row>
      <xdr:rowOff>88272</xdr:rowOff>
    </xdr:to>
    <xdr:cxnSp macro="">
      <xdr:nvCxnSpPr>
        <xdr:cNvPr id="232" name="直線コネクタ 231"/>
        <xdr:cNvCxnSpPr/>
      </xdr:nvCxnSpPr>
      <xdr:spPr>
        <a:xfrm>
          <a:off x="4546600" y="1689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138132</xdr:rowOff>
    </xdr:from>
    <xdr:ext cx="599010" cy="259045"/>
    <xdr:sp macro="" textlink="">
      <xdr:nvSpPr>
        <xdr:cNvPr id="233" name="衛生費最大値テキスト"/>
        <xdr:cNvSpPr txBox="1"/>
      </xdr:nvSpPr>
      <xdr:spPr>
        <a:xfrm>
          <a:off x="4686300" y="15397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183,208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20005</xdr:rowOff>
    </xdr:from>
    <xdr:to>
      <xdr:col>24</xdr:col>
      <xdr:colOff>152400</xdr:colOff>
      <xdr:row>91</xdr:row>
      <xdr:rowOff>20005</xdr:rowOff>
    </xdr:to>
    <xdr:cxnSp macro="">
      <xdr:nvCxnSpPr>
        <xdr:cNvPr id="234" name="直線コネクタ 233"/>
        <xdr:cNvCxnSpPr/>
      </xdr:nvCxnSpPr>
      <xdr:spPr>
        <a:xfrm>
          <a:off x="4546600" y="15621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86596</xdr:rowOff>
    </xdr:from>
    <xdr:to>
      <xdr:col>24</xdr:col>
      <xdr:colOff>63500</xdr:colOff>
      <xdr:row>96</xdr:row>
      <xdr:rowOff>107528</xdr:rowOff>
    </xdr:to>
    <xdr:cxnSp macro="">
      <xdr:nvCxnSpPr>
        <xdr:cNvPr id="235" name="直線コネクタ 234"/>
        <xdr:cNvCxnSpPr/>
      </xdr:nvCxnSpPr>
      <xdr:spPr>
        <a:xfrm flipV="1">
          <a:off x="3797300" y="16545796"/>
          <a:ext cx="838200" cy="20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77492</xdr:rowOff>
    </xdr:from>
    <xdr:ext cx="534377" cy="259045"/>
    <xdr:sp macro="" textlink="">
      <xdr:nvSpPr>
        <xdr:cNvPr id="236" name="衛生費平均値テキスト"/>
        <xdr:cNvSpPr txBox="1"/>
      </xdr:nvSpPr>
      <xdr:spPr>
        <a:xfrm>
          <a:off x="4686300" y="16536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99065</xdr:rowOff>
    </xdr:from>
    <xdr:to>
      <xdr:col>24</xdr:col>
      <xdr:colOff>114300</xdr:colOff>
      <xdr:row>97</xdr:row>
      <xdr:rowOff>29215</xdr:rowOff>
    </xdr:to>
    <xdr:sp macro="" textlink="">
      <xdr:nvSpPr>
        <xdr:cNvPr id="237" name="フローチャート: 判断 236"/>
        <xdr:cNvSpPr/>
      </xdr:nvSpPr>
      <xdr:spPr>
        <a:xfrm>
          <a:off x="4584700" y="165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65931</xdr:rowOff>
    </xdr:from>
    <xdr:to>
      <xdr:col>19</xdr:col>
      <xdr:colOff>177800</xdr:colOff>
      <xdr:row>96</xdr:row>
      <xdr:rowOff>107528</xdr:rowOff>
    </xdr:to>
    <xdr:cxnSp macro="">
      <xdr:nvCxnSpPr>
        <xdr:cNvPr id="238" name="直線コネクタ 237"/>
        <xdr:cNvCxnSpPr/>
      </xdr:nvCxnSpPr>
      <xdr:spPr>
        <a:xfrm>
          <a:off x="2908300" y="16525131"/>
          <a:ext cx="889000" cy="41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110396</xdr:rowOff>
    </xdr:from>
    <xdr:to>
      <xdr:col>20</xdr:col>
      <xdr:colOff>38100</xdr:colOff>
      <xdr:row>97</xdr:row>
      <xdr:rowOff>40546</xdr:rowOff>
    </xdr:to>
    <xdr:sp macro="" textlink="">
      <xdr:nvSpPr>
        <xdr:cNvPr id="239" name="フローチャート: 判断 238"/>
        <xdr:cNvSpPr/>
      </xdr:nvSpPr>
      <xdr:spPr>
        <a:xfrm>
          <a:off x="3746500" y="1656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31673</xdr:rowOff>
    </xdr:from>
    <xdr:ext cx="534377" cy="259045"/>
    <xdr:sp macro="" textlink="">
      <xdr:nvSpPr>
        <xdr:cNvPr id="240" name="テキスト ボックス 239"/>
        <xdr:cNvSpPr txBox="1"/>
      </xdr:nvSpPr>
      <xdr:spPr>
        <a:xfrm>
          <a:off x="3530111" y="1666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16180</xdr:rowOff>
    </xdr:from>
    <xdr:to>
      <xdr:col>15</xdr:col>
      <xdr:colOff>50800</xdr:colOff>
      <xdr:row>96</xdr:row>
      <xdr:rowOff>65931</xdr:rowOff>
    </xdr:to>
    <xdr:cxnSp macro="">
      <xdr:nvCxnSpPr>
        <xdr:cNvPr id="241" name="直線コネクタ 240"/>
        <xdr:cNvCxnSpPr/>
      </xdr:nvCxnSpPr>
      <xdr:spPr>
        <a:xfrm>
          <a:off x="2019300" y="16475380"/>
          <a:ext cx="889000" cy="49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108627</xdr:rowOff>
    </xdr:from>
    <xdr:to>
      <xdr:col>15</xdr:col>
      <xdr:colOff>101600</xdr:colOff>
      <xdr:row>97</xdr:row>
      <xdr:rowOff>38777</xdr:rowOff>
    </xdr:to>
    <xdr:sp macro="" textlink="">
      <xdr:nvSpPr>
        <xdr:cNvPr id="242" name="フローチャート: 判断 241"/>
        <xdr:cNvSpPr/>
      </xdr:nvSpPr>
      <xdr:spPr>
        <a:xfrm>
          <a:off x="2857500" y="16567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29904</xdr:rowOff>
    </xdr:from>
    <xdr:ext cx="534377" cy="259045"/>
    <xdr:sp macro="" textlink="">
      <xdr:nvSpPr>
        <xdr:cNvPr id="243" name="テキスト ボックス 242"/>
        <xdr:cNvSpPr txBox="1"/>
      </xdr:nvSpPr>
      <xdr:spPr>
        <a:xfrm>
          <a:off x="2641111" y="16660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16180</xdr:rowOff>
    </xdr:from>
    <xdr:to>
      <xdr:col>10</xdr:col>
      <xdr:colOff>114300</xdr:colOff>
      <xdr:row>96</xdr:row>
      <xdr:rowOff>146703</xdr:rowOff>
    </xdr:to>
    <xdr:cxnSp macro="">
      <xdr:nvCxnSpPr>
        <xdr:cNvPr id="244" name="直線コネクタ 243"/>
        <xdr:cNvCxnSpPr/>
      </xdr:nvCxnSpPr>
      <xdr:spPr>
        <a:xfrm flipV="1">
          <a:off x="1130300" y="16475380"/>
          <a:ext cx="889000" cy="130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160162</xdr:rowOff>
    </xdr:from>
    <xdr:to>
      <xdr:col>10</xdr:col>
      <xdr:colOff>165100</xdr:colOff>
      <xdr:row>97</xdr:row>
      <xdr:rowOff>90312</xdr:rowOff>
    </xdr:to>
    <xdr:sp macro="" textlink="">
      <xdr:nvSpPr>
        <xdr:cNvPr id="245" name="フローチャート: 判断 244"/>
        <xdr:cNvSpPr/>
      </xdr:nvSpPr>
      <xdr:spPr>
        <a:xfrm>
          <a:off x="1968500" y="1661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81439</xdr:rowOff>
    </xdr:from>
    <xdr:ext cx="534377" cy="259045"/>
    <xdr:sp macro="" textlink="">
      <xdr:nvSpPr>
        <xdr:cNvPr id="246" name="テキスト ボックス 245"/>
        <xdr:cNvSpPr txBox="1"/>
      </xdr:nvSpPr>
      <xdr:spPr>
        <a:xfrm>
          <a:off x="1752111" y="16712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106037</xdr:rowOff>
    </xdr:from>
    <xdr:to>
      <xdr:col>6</xdr:col>
      <xdr:colOff>38100</xdr:colOff>
      <xdr:row>97</xdr:row>
      <xdr:rowOff>36187</xdr:rowOff>
    </xdr:to>
    <xdr:sp macro="" textlink="">
      <xdr:nvSpPr>
        <xdr:cNvPr id="247" name="フローチャート: 判断 246"/>
        <xdr:cNvSpPr/>
      </xdr:nvSpPr>
      <xdr:spPr>
        <a:xfrm>
          <a:off x="1079500" y="165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27314</xdr:rowOff>
    </xdr:from>
    <xdr:ext cx="534377" cy="259045"/>
    <xdr:sp macro="" textlink="">
      <xdr:nvSpPr>
        <xdr:cNvPr id="248" name="テキスト ボックス 247"/>
        <xdr:cNvSpPr txBox="1"/>
      </xdr:nvSpPr>
      <xdr:spPr>
        <a:xfrm>
          <a:off x="863111" y="16657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35796</xdr:rowOff>
    </xdr:from>
    <xdr:to>
      <xdr:col>24</xdr:col>
      <xdr:colOff>114300</xdr:colOff>
      <xdr:row>96</xdr:row>
      <xdr:rowOff>137396</xdr:rowOff>
    </xdr:to>
    <xdr:sp macro="" textlink="">
      <xdr:nvSpPr>
        <xdr:cNvPr id="254" name="楕円 253"/>
        <xdr:cNvSpPr/>
      </xdr:nvSpPr>
      <xdr:spPr>
        <a:xfrm>
          <a:off x="4584700" y="1649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58673</xdr:rowOff>
    </xdr:from>
    <xdr:ext cx="534377" cy="259045"/>
    <xdr:sp macro="" textlink="">
      <xdr:nvSpPr>
        <xdr:cNvPr id="255" name="衛生費該当値テキスト"/>
        <xdr:cNvSpPr txBox="1"/>
      </xdr:nvSpPr>
      <xdr:spPr>
        <a:xfrm>
          <a:off x="4686300" y="1634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56728</xdr:rowOff>
    </xdr:from>
    <xdr:to>
      <xdr:col>20</xdr:col>
      <xdr:colOff>38100</xdr:colOff>
      <xdr:row>96</xdr:row>
      <xdr:rowOff>158328</xdr:rowOff>
    </xdr:to>
    <xdr:sp macro="" textlink="">
      <xdr:nvSpPr>
        <xdr:cNvPr id="256" name="楕円 255"/>
        <xdr:cNvSpPr/>
      </xdr:nvSpPr>
      <xdr:spPr>
        <a:xfrm>
          <a:off x="3746500" y="1651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3405</xdr:rowOff>
    </xdr:from>
    <xdr:ext cx="534377" cy="259045"/>
    <xdr:sp macro="" textlink="">
      <xdr:nvSpPr>
        <xdr:cNvPr id="257" name="テキスト ボックス 256"/>
        <xdr:cNvSpPr txBox="1"/>
      </xdr:nvSpPr>
      <xdr:spPr>
        <a:xfrm>
          <a:off x="3530111" y="16291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15131</xdr:rowOff>
    </xdr:from>
    <xdr:to>
      <xdr:col>15</xdr:col>
      <xdr:colOff>101600</xdr:colOff>
      <xdr:row>96</xdr:row>
      <xdr:rowOff>116731</xdr:rowOff>
    </xdr:to>
    <xdr:sp macro="" textlink="">
      <xdr:nvSpPr>
        <xdr:cNvPr id="258" name="楕円 257"/>
        <xdr:cNvSpPr/>
      </xdr:nvSpPr>
      <xdr:spPr>
        <a:xfrm>
          <a:off x="2857500" y="1647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133258</xdr:rowOff>
    </xdr:from>
    <xdr:ext cx="534377" cy="259045"/>
    <xdr:sp macro="" textlink="">
      <xdr:nvSpPr>
        <xdr:cNvPr id="259" name="テキスト ボックス 258"/>
        <xdr:cNvSpPr txBox="1"/>
      </xdr:nvSpPr>
      <xdr:spPr>
        <a:xfrm>
          <a:off x="2641111" y="16249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136830</xdr:rowOff>
    </xdr:from>
    <xdr:to>
      <xdr:col>10</xdr:col>
      <xdr:colOff>165100</xdr:colOff>
      <xdr:row>96</xdr:row>
      <xdr:rowOff>66980</xdr:rowOff>
    </xdr:to>
    <xdr:sp macro="" textlink="">
      <xdr:nvSpPr>
        <xdr:cNvPr id="260" name="楕円 259"/>
        <xdr:cNvSpPr/>
      </xdr:nvSpPr>
      <xdr:spPr>
        <a:xfrm>
          <a:off x="1968500" y="1642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83507</xdr:rowOff>
    </xdr:from>
    <xdr:ext cx="534377" cy="259045"/>
    <xdr:sp macro="" textlink="">
      <xdr:nvSpPr>
        <xdr:cNvPr id="261" name="テキスト ボックス 260"/>
        <xdr:cNvSpPr txBox="1"/>
      </xdr:nvSpPr>
      <xdr:spPr>
        <a:xfrm>
          <a:off x="1752111" y="16199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95903</xdr:rowOff>
    </xdr:from>
    <xdr:to>
      <xdr:col>6</xdr:col>
      <xdr:colOff>38100</xdr:colOff>
      <xdr:row>97</xdr:row>
      <xdr:rowOff>26053</xdr:rowOff>
    </xdr:to>
    <xdr:sp macro="" textlink="">
      <xdr:nvSpPr>
        <xdr:cNvPr id="262" name="楕円 261"/>
        <xdr:cNvSpPr/>
      </xdr:nvSpPr>
      <xdr:spPr>
        <a:xfrm>
          <a:off x="1079500" y="16555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42580</xdr:rowOff>
    </xdr:from>
    <xdr:ext cx="534377" cy="259045"/>
    <xdr:sp macro="" textlink="">
      <xdr:nvSpPr>
        <xdr:cNvPr id="263" name="テキスト ボックス 262"/>
        <xdr:cNvSpPr txBox="1"/>
      </xdr:nvSpPr>
      <xdr:spPr>
        <a:xfrm>
          <a:off x="863111" y="1633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56490</xdr:rowOff>
    </xdr:from>
    <xdr:to>
      <xdr:col>54</xdr:col>
      <xdr:colOff>189865</xdr:colOff>
      <xdr:row>38</xdr:row>
      <xdr:rowOff>139700</xdr:rowOff>
    </xdr:to>
    <xdr:cxnSp macro="">
      <xdr:nvCxnSpPr>
        <xdr:cNvPr id="285" name="直線コネクタ 284"/>
        <xdr:cNvCxnSpPr/>
      </xdr:nvCxnSpPr>
      <xdr:spPr>
        <a:xfrm flipV="1">
          <a:off x="10475595" y="5371440"/>
          <a:ext cx="1270" cy="1283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3167</xdr:rowOff>
    </xdr:from>
    <xdr:ext cx="469744" cy="259045"/>
    <xdr:sp macro="" textlink="">
      <xdr:nvSpPr>
        <xdr:cNvPr id="288" name="労働費最大値テキスト"/>
        <xdr:cNvSpPr txBox="1"/>
      </xdr:nvSpPr>
      <xdr:spPr>
        <a:xfrm>
          <a:off x="10528300" y="514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56490</xdr:rowOff>
    </xdr:from>
    <xdr:to>
      <xdr:col>55</xdr:col>
      <xdr:colOff>88900</xdr:colOff>
      <xdr:row>31</xdr:row>
      <xdr:rowOff>56490</xdr:rowOff>
    </xdr:to>
    <xdr:cxnSp macro="">
      <xdr:nvCxnSpPr>
        <xdr:cNvPr id="289" name="直線コネクタ 288"/>
        <xdr:cNvCxnSpPr/>
      </xdr:nvCxnSpPr>
      <xdr:spPr>
        <a:xfrm>
          <a:off x="10388600" y="537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0" name="直線コネクタ 289"/>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130522</xdr:rowOff>
    </xdr:from>
    <xdr:ext cx="378565" cy="259045"/>
    <xdr:sp macro="" textlink="">
      <xdr:nvSpPr>
        <xdr:cNvPr id="291" name="労働費平均値テキスト"/>
        <xdr:cNvSpPr txBox="1"/>
      </xdr:nvSpPr>
      <xdr:spPr>
        <a:xfrm>
          <a:off x="10528300" y="630272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107645</xdr:rowOff>
    </xdr:from>
    <xdr:to>
      <xdr:col>55</xdr:col>
      <xdr:colOff>50800</xdr:colOff>
      <xdr:row>38</xdr:row>
      <xdr:rowOff>37795</xdr:rowOff>
    </xdr:to>
    <xdr:sp macro="" textlink="">
      <xdr:nvSpPr>
        <xdr:cNvPr id="292" name="フローチャート: 判断 291"/>
        <xdr:cNvSpPr/>
      </xdr:nvSpPr>
      <xdr:spPr>
        <a:xfrm>
          <a:off x="10426700" y="645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3" name="直線コネクタ 292"/>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116332</xdr:rowOff>
    </xdr:from>
    <xdr:to>
      <xdr:col>50</xdr:col>
      <xdr:colOff>165100</xdr:colOff>
      <xdr:row>38</xdr:row>
      <xdr:rowOff>46482</xdr:rowOff>
    </xdr:to>
    <xdr:sp macro="" textlink="">
      <xdr:nvSpPr>
        <xdr:cNvPr id="294" name="フローチャート: 判断 293"/>
        <xdr:cNvSpPr/>
      </xdr:nvSpPr>
      <xdr:spPr>
        <a:xfrm>
          <a:off x="9588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63009</xdr:rowOff>
    </xdr:from>
    <xdr:ext cx="378565" cy="259045"/>
    <xdr:sp macro="" textlink="">
      <xdr:nvSpPr>
        <xdr:cNvPr id="295" name="テキスト ボックス 294"/>
        <xdr:cNvSpPr txBox="1"/>
      </xdr:nvSpPr>
      <xdr:spPr>
        <a:xfrm>
          <a:off x="9450017" y="62352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6" name="直線コネクタ 295"/>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103759</xdr:rowOff>
    </xdr:from>
    <xdr:to>
      <xdr:col>46</xdr:col>
      <xdr:colOff>38100</xdr:colOff>
      <xdr:row>38</xdr:row>
      <xdr:rowOff>33910</xdr:rowOff>
    </xdr:to>
    <xdr:sp macro="" textlink="">
      <xdr:nvSpPr>
        <xdr:cNvPr id="297" name="フローチャート: 判断 296"/>
        <xdr:cNvSpPr/>
      </xdr:nvSpPr>
      <xdr:spPr>
        <a:xfrm>
          <a:off x="8699500" y="64474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50436</xdr:rowOff>
    </xdr:from>
    <xdr:ext cx="378565" cy="259045"/>
    <xdr:sp macro="" textlink="">
      <xdr:nvSpPr>
        <xdr:cNvPr id="298" name="テキスト ボックス 297"/>
        <xdr:cNvSpPr txBox="1"/>
      </xdr:nvSpPr>
      <xdr:spPr>
        <a:xfrm>
          <a:off x="8561017" y="6222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9" name="直線コネクタ 298"/>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46837</xdr:rowOff>
    </xdr:from>
    <xdr:to>
      <xdr:col>41</xdr:col>
      <xdr:colOff>101600</xdr:colOff>
      <xdr:row>37</xdr:row>
      <xdr:rowOff>148437</xdr:rowOff>
    </xdr:to>
    <xdr:sp macro="" textlink="">
      <xdr:nvSpPr>
        <xdr:cNvPr id="300" name="フローチャート: 判断 299"/>
        <xdr:cNvSpPr/>
      </xdr:nvSpPr>
      <xdr:spPr>
        <a:xfrm>
          <a:off x="7810500" y="6390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164964</xdr:rowOff>
    </xdr:from>
    <xdr:ext cx="378565" cy="259045"/>
    <xdr:sp macro="" textlink="">
      <xdr:nvSpPr>
        <xdr:cNvPr id="301" name="テキスト ボックス 300"/>
        <xdr:cNvSpPr txBox="1"/>
      </xdr:nvSpPr>
      <xdr:spPr>
        <a:xfrm>
          <a:off x="7672017" y="61657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65354</xdr:rowOff>
    </xdr:from>
    <xdr:to>
      <xdr:col>36</xdr:col>
      <xdr:colOff>165100</xdr:colOff>
      <xdr:row>37</xdr:row>
      <xdr:rowOff>166954</xdr:rowOff>
    </xdr:to>
    <xdr:sp macro="" textlink="">
      <xdr:nvSpPr>
        <xdr:cNvPr id="302" name="フローチャート: 判断 301"/>
        <xdr:cNvSpPr/>
      </xdr:nvSpPr>
      <xdr:spPr>
        <a:xfrm>
          <a:off x="6921500" y="6409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12031</xdr:rowOff>
    </xdr:from>
    <xdr:ext cx="378565" cy="259045"/>
    <xdr:sp macro="" textlink="">
      <xdr:nvSpPr>
        <xdr:cNvPr id="303" name="テキスト ボックス 302"/>
        <xdr:cNvSpPr txBox="1"/>
      </xdr:nvSpPr>
      <xdr:spPr>
        <a:xfrm>
          <a:off x="6783017" y="61842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9" name="楕円 308"/>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0"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1" name="楕円 310"/>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2" name="テキスト ボックス 311"/>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3" name="楕円 312"/>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4" name="テキスト ボックス 313"/>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5" name="楕円 314"/>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6" name="テキスト ボックス 315"/>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7" name="楕円 316"/>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8" name="テキスト ボックス 317"/>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6" name="テキスト ボックス 335"/>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35255</xdr:rowOff>
    </xdr:from>
    <xdr:to>
      <xdr:col>54</xdr:col>
      <xdr:colOff>189865</xdr:colOff>
      <xdr:row>59</xdr:row>
      <xdr:rowOff>25438</xdr:rowOff>
    </xdr:to>
    <xdr:cxnSp macro="">
      <xdr:nvCxnSpPr>
        <xdr:cNvPr id="342" name="直線コネクタ 341"/>
        <xdr:cNvCxnSpPr/>
      </xdr:nvCxnSpPr>
      <xdr:spPr>
        <a:xfrm flipV="1">
          <a:off x="10475595" y="8607755"/>
          <a:ext cx="1270" cy="1533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29265</xdr:rowOff>
    </xdr:from>
    <xdr:ext cx="469744" cy="259045"/>
    <xdr:sp macro="" textlink="">
      <xdr:nvSpPr>
        <xdr:cNvPr id="343" name="農林水産業費最小値テキスト"/>
        <xdr:cNvSpPr txBox="1"/>
      </xdr:nvSpPr>
      <xdr:spPr>
        <a:xfrm>
          <a:off x="10528300" y="10144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25438</xdr:rowOff>
    </xdr:from>
    <xdr:to>
      <xdr:col>55</xdr:col>
      <xdr:colOff>88900</xdr:colOff>
      <xdr:row>59</xdr:row>
      <xdr:rowOff>25438</xdr:rowOff>
    </xdr:to>
    <xdr:cxnSp macro="">
      <xdr:nvCxnSpPr>
        <xdr:cNvPr id="344" name="直線コネクタ 343"/>
        <xdr:cNvCxnSpPr/>
      </xdr:nvCxnSpPr>
      <xdr:spPr>
        <a:xfrm>
          <a:off x="10388600" y="1014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153382</xdr:rowOff>
    </xdr:from>
    <xdr:ext cx="599010" cy="259045"/>
    <xdr:sp macro="" textlink="">
      <xdr:nvSpPr>
        <xdr:cNvPr id="345" name="農林水産業費最大値テキスト"/>
        <xdr:cNvSpPr txBox="1"/>
      </xdr:nvSpPr>
      <xdr:spPr>
        <a:xfrm>
          <a:off x="10528300" y="8382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122,224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35255</xdr:rowOff>
    </xdr:from>
    <xdr:to>
      <xdr:col>55</xdr:col>
      <xdr:colOff>88900</xdr:colOff>
      <xdr:row>50</xdr:row>
      <xdr:rowOff>35255</xdr:rowOff>
    </xdr:to>
    <xdr:cxnSp macro="">
      <xdr:nvCxnSpPr>
        <xdr:cNvPr id="346" name="直線コネクタ 345"/>
        <xdr:cNvCxnSpPr/>
      </xdr:nvCxnSpPr>
      <xdr:spPr>
        <a:xfrm>
          <a:off x="10388600" y="8607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135051</xdr:rowOff>
    </xdr:from>
    <xdr:to>
      <xdr:col>55</xdr:col>
      <xdr:colOff>0</xdr:colOff>
      <xdr:row>56</xdr:row>
      <xdr:rowOff>167145</xdr:rowOff>
    </xdr:to>
    <xdr:cxnSp macro="">
      <xdr:nvCxnSpPr>
        <xdr:cNvPr id="347" name="直線コネクタ 346"/>
        <xdr:cNvCxnSpPr/>
      </xdr:nvCxnSpPr>
      <xdr:spPr>
        <a:xfrm>
          <a:off x="9639300" y="9736251"/>
          <a:ext cx="838200" cy="32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123194</xdr:rowOff>
    </xdr:from>
    <xdr:ext cx="534377" cy="259045"/>
    <xdr:sp macro="" textlink="">
      <xdr:nvSpPr>
        <xdr:cNvPr id="348" name="農林水産業費平均値テキスト"/>
        <xdr:cNvSpPr txBox="1"/>
      </xdr:nvSpPr>
      <xdr:spPr>
        <a:xfrm>
          <a:off x="10528300" y="9724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144767</xdr:rowOff>
    </xdr:from>
    <xdr:to>
      <xdr:col>55</xdr:col>
      <xdr:colOff>50800</xdr:colOff>
      <xdr:row>57</xdr:row>
      <xdr:rowOff>74917</xdr:rowOff>
    </xdr:to>
    <xdr:sp macro="" textlink="">
      <xdr:nvSpPr>
        <xdr:cNvPr id="349" name="フローチャート: 判断 348"/>
        <xdr:cNvSpPr/>
      </xdr:nvSpPr>
      <xdr:spPr>
        <a:xfrm>
          <a:off x="10426700" y="9745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131610</xdr:rowOff>
    </xdr:from>
    <xdr:to>
      <xdr:col>50</xdr:col>
      <xdr:colOff>114300</xdr:colOff>
      <xdr:row>56</xdr:row>
      <xdr:rowOff>135051</xdr:rowOff>
    </xdr:to>
    <xdr:cxnSp macro="">
      <xdr:nvCxnSpPr>
        <xdr:cNvPr id="350" name="直線コネクタ 349"/>
        <xdr:cNvCxnSpPr/>
      </xdr:nvCxnSpPr>
      <xdr:spPr>
        <a:xfrm>
          <a:off x="8750300" y="9732810"/>
          <a:ext cx="889000" cy="3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119647</xdr:rowOff>
    </xdr:from>
    <xdr:to>
      <xdr:col>50</xdr:col>
      <xdr:colOff>165100</xdr:colOff>
      <xdr:row>57</xdr:row>
      <xdr:rowOff>49797</xdr:rowOff>
    </xdr:to>
    <xdr:sp macro="" textlink="">
      <xdr:nvSpPr>
        <xdr:cNvPr id="351" name="フローチャート: 判断 350"/>
        <xdr:cNvSpPr/>
      </xdr:nvSpPr>
      <xdr:spPr>
        <a:xfrm>
          <a:off x="9588500" y="9720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40924</xdr:rowOff>
    </xdr:from>
    <xdr:ext cx="534377" cy="259045"/>
    <xdr:sp macro="" textlink="">
      <xdr:nvSpPr>
        <xdr:cNvPr id="352" name="テキスト ボックス 351"/>
        <xdr:cNvSpPr txBox="1"/>
      </xdr:nvSpPr>
      <xdr:spPr>
        <a:xfrm>
          <a:off x="9372111" y="9813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131610</xdr:rowOff>
    </xdr:from>
    <xdr:to>
      <xdr:col>45</xdr:col>
      <xdr:colOff>177800</xdr:colOff>
      <xdr:row>56</xdr:row>
      <xdr:rowOff>167336</xdr:rowOff>
    </xdr:to>
    <xdr:cxnSp macro="">
      <xdr:nvCxnSpPr>
        <xdr:cNvPr id="353" name="直線コネクタ 352"/>
        <xdr:cNvCxnSpPr/>
      </xdr:nvCxnSpPr>
      <xdr:spPr>
        <a:xfrm flipV="1">
          <a:off x="7861300" y="9732810"/>
          <a:ext cx="889000" cy="35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154242</xdr:rowOff>
    </xdr:from>
    <xdr:to>
      <xdr:col>46</xdr:col>
      <xdr:colOff>38100</xdr:colOff>
      <xdr:row>57</xdr:row>
      <xdr:rowOff>84392</xdr:rowOff>
    </xdr:to>
    <xdr:sp macro="" textlink="">
      <xdr:nvSpPr>
        <xdr:cNvPr id="354" name="フローチャート: 判断 353"/>
        <xdr:cNvSpPr/>
      </xdr:nvSpPr>
      <xdr:spPr>
        <a:xfrm>
          <a:off x="8699500" y="975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75519</xdr:rowOff>
    </xdr:from>
    <xdr:ext cx="534377" cy="259045"/>
    <xdr:sp macro="" textlink="">
      <xdr:nvSpPr>
        <xdr:cNvPr id="355" name="テキスト ボックス 354"/>
        <xdr:cNvSpPr txBox="1"/>
      </xdr:nvSpPr>
      <xdr:spPr>
        <a:xfrm>
          <a:off x="8483111" y="9848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167336</xdr:rowOff>
    </xdr:from>
    <xdr:to>
      <xdr:col>41</xdr:col>
      <xdr:colOff>50800</xdr:colOff>
      <xdr:row>57</xdr:row>
      <xdr:rowOff>2477</xdr:rowOff>
    </xdr:to>
    <xdr:cxnSp macro="">
      <xdr:nvCxnSpPr>
        <xdr:cNvPr id="356" name="直線コネクタ 355"/>
        <xdr:cNvCxnSpPr/>
      </xdr:nvCxnSpPr>
      <xdr:spPr>
        <a:xfrm flipV="1">
          <a:off x="6972300" y="9768536"/>
          <a:ext cx="889000" cy="6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10198</xdr:rowOff>
    </xdr:from>
    <xdr:to>
      <xdr:col>41</xdr:col>
      <xdr:colOff>101600</xdr:colOff>
      <xdr:row>56</xdr:row>
      <xdr:rowOff>111798</xdr:rowOff>
    </xdr:to>
    <xdr:sp macro="" textlink="">
      <xdr:nvSpPr>
        <xdr:cNvPr id="357" name="フローチャート: 判断 356"/>
        <xdr:cNvSpPr/>
      </xdr:nvSpPr>
      <xdr:spPr>
        <a:xfrm>
          <a:off x="7810500" y="9611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128325</xdr:rowOff>
    </xdr:from>
    <xdr:ext cx="534377" cy="259045"/>
    <xdr:sp macro="" textlink="">
      <xdr:nvSpPr>
        <xdr:cNvPr id="358" name="テキスト ボックス 357"/>
        <xdr:cNvSpPr txBox="1"/>
      </xdr:nvSpPr>
      <xdr:spPr>
        <a:xfrm>
          <a:off x="7594111" y="938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158534</xdr:rowOff>
    </xdr:from>
    <xdr:to>
      <xdr:col>36</xdr:col>
      <xdr:colOff>165100</xdr:colOff>
      <xdr:row>57</xdr:row>
      <xdr:rowOff>88684</xdr:rowOff>
    </xdr:to>
    <xdr:sp macro="" textlink="">
      <xdr:nvSpPr>
        <xdr:cNvPr id="359" name="フローチャート: 判断 358"/>
        <xdr:cNvSpPr/>
      </xdr:nvSpPr>
      <xdr:spPr>
        <a:xfrm>
          <a:off x="6921500" y="9759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79811</xdr:rowOff>
    </xdr:from>
    <xdr:ext cx="534377" cy="259045"/>
    <xdr:sp macro="" textlink="">
      <xdr:nvSpPr>
        <xdr:cNvPr id="360" name="テキスト ボックス 359"/>
        <xdr:cNvSpPr txBox="1"/>
      </xdr:nvSpPr>
      <xdr:spPr>
        <a:xfrm>
          <a:off x="6705111" y="9852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116345</xdr:rowOff>
    </xdr:from>
    <xdr:to>
      <xdr:col>55</xdr:col>
      <xdr:colOff>50800</xdr:colOff>
      <xdr:row>57</xdr:row>
      <xdr:rowOff>46495</xdr:rowOff>
    </xdr:to>
    <xdr:sp macro="" textlink="">
      <xdr:nvSpPr>
        <xdr:cNvPr id="366" name="楕円 365"/>
        <xdr:cNvSpPr/>
      </xdr:nvSpPr>
      <xdr:spPr>
        <a:xfrm>
          <a:off x="10426700" y="971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139222</xdr:rowOff>
    </xdr:from>
    <xdr:ext cx="534377" cy="259045"/>
    <xdr:sp macro="" textlink="">
      <xdr:nvSpPr>
        <xdr:cNvPr id="367" name="農林水産業費該当値テキスト"/>
        <xdr:cNvSpPr txBox="1"/>
      </xdr:nvSpPr>
      <xdr:spPr>
        <a:xfrm>
          <a:off x="10528300" y="9568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84251</xdr:rowOff>
    </xdr:from>
    <xdr:to>
      <xdr:col>50</xdr:col>
      <xdr:colOff>165100</xdr:colOff>
      <xdr:row>57</xdr:row>
      <xdr:rowOff>14401</xdr:rowOff>
    </xdr:to>
    <xdr:sp macro="" textlink="">
      <xdr:nvSpPr>
        <xdr:cNvPr id="368" name="楕円 367"/>
        <xdr:cNvSpPr/>
      </xdr:nvSpPr>
      <xdr:spPr>
        <a:xfrm>
          <a:off x="9588500" y="9685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30928</xdr:rowOff>
    </xdr:from>
    <xdr:ext cx="534377" cy="259045"/>
    <xdr:sp macro="" textlink="">
      <xdr:nvSpPr>
        <xdr:cNvPr id="369" name="テキスト ボックス 368"/>
        <xdr:cNvSpPr txBox="1"/>
      </xdr:nvSpPr>
      <xdr:spPr>
        <a:xfrm>
          <a:off x="9372111" y="9460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80810</xdr:rowOff>
    </xdr:from>
    <xdr:to>
      <xdr:col>46</xdr:col>
      <xdr:colOff>38100</xdr:colOff>
      <xdr:row>57</xdr:row>
      <xdr:rowOff>10960</xdr:rowOff>
    </xdr:to>
    <xdr:sp macro="" textlink="">
      <xdr:nvSpPr>
        <xdr:cNvPr id="370" name="楕円 369"/>
        <xdr:cNvSpPr/>
      </xdr:nvSpPr>
      <xdr:spPr>
        <a:xfrm>
          <a:off x="8699500" y="968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27487</xdr:rowOff>
    </xdr:from>
    <xdr:ext cx="534377" cy="259045"/>
    <xdr:sp macro="" textlink="">
      <xdr:nvSpPr>
        <xdr:cNvPr id="371" name="テキスト ボックス 370"/>
        <xdr:cNvSpPr txBox="1"/>
      </xdr:nvSpPr>
      <xdr:spPr>
        <a:xfrm>
          <a:off x="8483111" y="9457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116536</xdr:rowOff>
    </xdr:from>
    <xdr:to>
      <xdr:col>41</xdr:col>
      <xdr:colOff>101600</xdr:colOff>
      <xdr:row>57</xdr:row>
      <xdr:rowOff>46686</xdr:rowOff>
    </xdr:to>
    <xdr:sp macro="" textlink="">
      <xdr:nvSpPr>
        <xdr:cNvPr id="372" name="楕円 371"/>
        <xdr:cNvSpPr/>
      </xdr:nvSpPr>
      <xdr:spPr>
        <a:xfrm>
          <a:off x="7810500" y="9717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37813</xdr:rowOff>
    </xdr:from>
    <xdr:ext cx="534377" cy="259045"/>
    <xdr:sp macro="" textlink="">
      <xdr:nvSpPr>
        <xdr:cNvPr id="373" name="テキスト ボックス 372"/>
        <xdr:cNvSpPr txBox="1"/>
      </xdr:nvSpPr>
      <xdr:spPr>
        <a:xfrm>
          <a:off x="7594111" y="9810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123127</xdr:rowOff>
    </xdr:from>
    <xdr:to>
      <xdr:col>36</xdr:col>
      <xdr:colOff>165100</xdr:colOff>
      <xdr:row>57</xdr:row>
      <xdr:rowOff>53277</xdr:rowOff>
    </xdr:to>
    <xdr:sp macro="" textlink="">
      <xdr:nvSpPr>
        <xdr:cNvPr id="374" name="楕円 373"/>
        <xdr:cNvSpPr/>
      </xdr:nvSpPr>
      <xdr:spPr>
        <a:xfrm>
          <a:off x="6921500" y="9724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69804</xdr:rowOff>
    </xdr:from>
    <xdr:ext cx="534377" cy="259045"/>
    <xdr:sp macro="" textlink="">
      <xdr:nvSpPr>
        <xdr:cNvPr id="375" name="テキスト ボックス 374"/>
        <xdr:cNvSpPr txBox="1"/>
      </xdr:nvSpPr>
      <xdr:spPr>
        <a:xfrm>
          <a:off x="6705111" y="949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5" name="テキスト ボックス 394"/>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57486</xdr:rowOff>
    </xdr:from>
    <xdr:to>
      <xdr:col>54</xdr:col>
      <xdr:colOff>189865</xdr:colOff>
      <xdr:row>79</xdr:row>
      <xdr:rowOff>85015</xdr:rowOff>
    </xdr:to>
    <xdr:cxnSp macro="">
      <xdr:nvCxnSpPr>
        <xdr:cNvPr id="401" name="直線コネクタ 400"/>
        <xdr:cNvCxnSpPr/>
      </xdr:nvCxnSpPr>
      <xdr:spPr>
        <a:xfrm flipV="1">
          <a:off x="10475595" y="12058986"/>
          <a:ext cx="1270" cy="1570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88842</xdr:rowOff>
    </xdr:from>
    <xdr:ext cx="378565" cy="259045"/>
    <xdr:sp macro="" textlink="">
      <xdr:nvSpPr>
        <xdr:cNvPr id="402" name="商工費最小値テキスト"/>
        <xdr:cNvSpPr txBox="1"/>
      </xdr:nvSpPr>
      <xdr:spPr>
        <a:xfrm>
          <a:off x="10528300" y="13633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85015</xdr:rowOff>
    </xdr:from>
    <xdr:to>
      <xdr:col>55</xdr:col>
      <xdr:colOff>88900</xdr:colOff>
      <xdr:row>79</xdr:row>
      <xdr:rowOff>85015</xdr:rowOff>
    </xdr:to>
    <xdr:cxnSp macro="">
      <xdr:nvCxnSpPr>
        <xdr:cNvPr id="403" name="直線コネクタ 402"/>
        <xdr:cNvCxnSpPr/>
      </xdr:nvCxnSpPr>
      <xdr:spPr>
        <a:xfrm>
          <a:off x="10388600" y="13629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4163</xdr:rowOff>
    </xdr:from>
    <xdr:ext cx="534377" cy="259045"/>
    <xdr:sp macro="" textlink="">
      <xdr:nvSpPr>
        <xdr:cNvPr id="404" name="商工費最大値テキスト"/>
        <xdr:cNvSpPr txBox="1"/>
      </xdr:nvSpPr>
      <xdr:spPr>
        <a:xfrm>
          <a:off x="10528300" y="11834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97,035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57486</xdr:rowOff>
    </xdr:from>
    <xdr:to>
      <xdr:col>55</xdr:col>
      <xdr:colOff>88900</xdr:colOff>
      <xdr:row>70</xdr:row>
      <xdr:rowOff>57486</xdr:rowOff>
    </xdr:to>
    <xdr:cxnSp macro="">
      <xdr:nvCxnSpPr>
        <xdr:cNvPr id="405" name="直線コネクタ 404"/>
        <xdr:cNvCxnSpPr/>
      </xdr:nvCxnSpPr>
      <xdr:spPr>
        <a:xfrm>
          <a:off x="10388600" y="12058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14329</xdr:rowOff>
    </xdr:from>
    <xdr:to>
      <xdr:col>55</xdr:col>
      <xdr:colOff>0</xdr:colOff>
      <xdr:row>78</xdr:row>
      <xdr:rowOff>34201</xdr:rowOff>
    </xdr:to>
    <xdr:cxnSp macro="">
      <xdr:nvCxnSpPr>
        <xdr:cNvPr id="406" name="直線コネクタ 405"/>
        <xdr:cNvCxnSpPr/>
      </xdr:nvCxnSpPr>
      <xdr:spPr>
        <a:xfrm flipV="1">
          <a:off x="9639300" y="13387429"/>
          <a:ext cx="838200" cy="19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118223</xdr:rowOff>
    </xdr:from>
    <xdr:ext cx="534377" cy="259045"/>
    <xdr:sp macro="" textlink="">
      <xdr:nvSpPr>
        <xdr:cNvPr id="407" name="商工費平均値テキスト"/>
        <xdr:cNvSpPr txBox="1"/>
      </xdr:nvSpPr>
      <xdr:spPr>
        <a:xfrm>
          <a:off x="10528300" y="13319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139796</xdr:rowOff>
    </xdr:from>
    <xdr:to>
      <xdr:col>55</xdr:col>
      <xdr:colOff>50800</xdr:colOff>
      <xdr:row>78</xdr:row>
      <xdr:rowOff>69946</xdr:rowOff>
    </xdr:to>
    <xdr:sp macro="" textlink="">
      <xdr:nvSpPr>
        <xdr:cNvPr id="408" name="フローチャート: 判断 407"/>
        <xdr:cNvSpPr/>
      </xdr:nvSpPr>
      <xdr:spPr>
        <a:xfrm>
          <a:off x="10426700" y="13341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34201</xdr:rowOff>
    </xdr:from>
    <xdr:to>
      <xdr:col>50</xdr:col>
      <xdr:colOff>114300</xdr:colOff>
      <xdr:row>78</xdr:row>
      <xdr:rowOff>44211</xdr:rowOff>
    </xdr:to>
    <xdr:cxnSp macro="">
      <xdr:nvCxnSpPr>
        <xdr:cNvPr id="409" name="直線コネクタ 408"/>
        <xdr:cNvCxnSpPr/>
      </xdr:nvCxnSpPr>
      <xdr:spPr>
        <a:xfrm flipV="1">
          <a:off x="8750300" y="13407301"/>
          <a:ext cx="889000" cy="1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127713</xdr:rowOff>
    </xdr:from>
    <xdr:to>
      <xdr:col>50</xdr:col>
      <xdr:colOff>165100</xdr:colOff>
      <xdr:row>78</xdr:row>
      <xdr:rowOff>57863</xdr:rowOff>
    </xdr:to>
    <xdr:sp macro="" textlink="">
      <xdr:nvSpPr>
        <xdr:cNvPr id="410" name="フローチャート: 判断 409"/>
        <xdr:cNvSpPr/>
      </xdr:nvSpPr>
      <xdr:spPr>
        <a:xfrm>
          <a:off x="9588500" y="1332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74390</xdr:rowOff>
    </xdr:from>
    <xdr:ext cx="534377" cy="259045"/>
    <xdr:sp macro="" textlink="">
      <xdr:nvSpPr>
        <xdr:cNvPr id="411" name="テキスト ボックス 410"/>
        <xdr:cNvSpPr txBox="1"/>
      </xdr:nvSpPr>
      <xdr:spPr>
        <a:xfrm>
          <a:off x="9372111" y="13104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11063</xdr:rowOff>
    </xdr:from>
    <xdr:to>
      <xdr:col>45</xdr:col>
      <xdr:colOff>177800</xdr:colOff>
      <xdr:row>78</xdr:row>
      <xdr:rowOff>44211</xdr:rowOff>
    </xdr:to>
    <xdr:cxnSp macro="">
      <xdr:nvCxnSpPr>
        <xdr:cNvPr id="412" name="直線コネクタ 411"/>
        <xdr:cNvCxnSpPr/>
      </xdr:nvCxnSpPr>
      <xdr:spPr>
        <a:xfrm>
          <a:off x="7861300" y="13384163"/>
          <a:ext cx="889000" cy="33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1101</xdr:rowOff>
    </xdr:from>
    <xdr:to>
      <xdr:col>46</xdr:col>
      <xdr:colOff>38100</xdr:colOff>
      <xdr:row>78</xdr:row>
      <xdr:rowOff>102701</xdr:rowOff>
    </xdr:to>
    <xdr:sp macro="" textlink="">
      <xdr:nvSpPr>
        <xdr:cNvPr id="413" name="フローチャート: 判断 412"/>
        <xdr:cNvSpPr/>
      </xdr:nvSpPr>
      <xdr:spPr>
        <a:xfrm>
          <a:off x="8699500" y="13374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93828</xdr:rowOff>
    </xdr:from>
    <xdr:ext cx="534377" cy="259045"/>
    <xdr:sp macro="" textlink="">
      <xdr:nvSpPr>
        <xdr:cNvPr id="414" name="テキスト ボックス 413"/>
        <xdr:cNvSpPr txBox="1"/>
      </xdr:nvSpPr>
      <xdr:spPr>
        <a:xfrm>
          <a:off x="8483111" y="13466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11063</xdr:rowOff>
    </xdr:from>
    <xdr:to>
      <xdr:col>41</xdr:col>
      <xdr:colOff>50800</xdr:colOff>
      <xdr:row>78</xdr:row>
      <xdr:rowOff>57110</xdr:rowOff>
    </xdr:to>
    <xdr:cxnSp macro="">
      <xdr:nvCxnSpPr>
        <xdr:cNvPr id="415" name="直線コネクタ 414"/>
        <xdr:cNvCxnSpPr/>
      </xdr:nvCxnSpPr>
      <xdr:spPr>
        <a:xfrm flipV="1">
          <a:off x="6972300" y="13384163"/>
          <a:ext cx="889000" cy="46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68898</xdr:rowOff>
    </xdr:from>
    <xdr:to>
      <xdr:col>41</xdr:col>
      <xdr:colOff>101600</xdr:colOff>
      <xdr:row>77</xdr:row>
      <xdr:rowOff>170498</xdr:rowOff>
    </xdr:to>
    <xdr:sp macro="" textlink="">
      <xdr:nvSpPr>
        <xdr:cNvPr id="416" name="フローチャート: 判断 415"/>
        <xdr:cNvSpPr/>
      </xdr:nvSpPr>
      <xdr:spPr>
        <a:xfrm>
          <a:off x="7810500" y="1327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15575</xdr:rowOff>
    </xdr:from>
    <xdr:ext cx="534377" cy="259045"/>
    <xdr:sp macro="" textlink="">
      <xdr:nvSpPr>
        <xdr:cNvPr id="417" name="テキスト ボックス 416"/>
        <xdr:cNvSpPr txBox="1"/>
      </xdr:nvSpPr>
      <xdr:spPr>
        <a:xfrm>
          <a:off x="7594111" y="13045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17545</xdr:rowOff>
    </xdr:from>
    <xdr:to>
      <xdr:col>36</xdr:col>
      <xdr:colOff>165100</xdr:colOff>
      <xdr:row>78</xdr:row>
      <xdr:rowOff>119145</xdr:rowOff>
    </xdr:to>
    <xdr:sp macro="" textlink="">
      <xdr:nvSpPr>
        <xdr:cNvPr id="418" name="フローチャート: 判断 417"/>
        <xdr:cNvSpPr/>
      </xdr:nvSpPr>
      <xdr:spPr>
        <a:xfrm>
          <a:off x="6921500" y="1339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110272</xdr:rowOff>
    </xdr:from>
    <xdr:ext cx="534377" cy="259045"/>
    <xdr:sp macro="" textlink="">
      <xdr:nvSpPr>
        <xdr:cNvPr id="419" name="テキスト ボックス 418"/>
        <xdr:cNvSpPr txBox="1"/>
      </xdr:nvSpPr>
      <xdr:spPr>
        <a:xfrm>
          <a:off x="6705111" y="1348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134979</xdr:rowOff>
    </xdr:from>
    <xdr:to>
      <xdr:col>55</xdr:col>
      <xdr:colOff>50800</xdr:colOff>
      <xdr:row>78</xdr:row>
      <xdr:rowOff>65129</xdr:rowOff>
    </xdr:to>
    <xdr:sp macro="" textlink="">
      <xdr:nvSpPr>
        <xdr:cNvPr id="425" name="楕円 424"/>
        <xdr:cNvSpPr/>
      </xdr:nvSpPr>
      <xdr:spPr>
        <a:xfrm>
          <a:off x="10426700" y="13336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157856</xdr:rowOff>
    </xdr:from>
    <xdr:ext cx="534377" cy="259045"/>
    <xdr:sp macro="" textlink="">
      <xdr:nvSpPr>
        <xdr:cNvPr id="426" name="商工費該当値テキスト"/>
        <xdr:cNvSpPr txBox="1"/>
      </xdr:nvSpPr>
      <xdr:spPr>
        <a:xfrm>
          <a:off x="10528300" y="1318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154851</xdr:rowOff>
    </xdr:from>
    <xdr:to>
      <xdr:col>50</xdr:col>
      <xdr:colOff>165100</xdr:colOff>
      <xdr:row>78</xdr:row>
      <xdr:rowOff>85001</xdr:rowOff>
    </xdr:to>
    <xdr:sp macro="" textlink="">
      <xdr:nvSpPr>
        <xdr:cNvPr id="427" name="楕円 426"/>
        <xdr:cNvSpPr/>
      </xdr:nvSpPr>
      <xdr:spPr>
        <a:xfrm>
          <a:off x="9588500" y="13356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76128</xdr:rowOff>
    </xdr:from>
    <xdr:ext cx="534377" cy="259045"/>
    <xdr:sp macro="" textlink="">
      <xdr:nvSpPr>
        <xdr:cNvPr id="428" name="テキスト ボックス 427"/>
        <xdr:cNvSpPr txBox="1"/>
      </xdr:nvSpPr>
      <xdr:spPr>
        <a:xfrm>
          <a:off x="9372111" y="1344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164861</xdr:rowOff>
    </xdr:from>
    <xdr:to>
      <xdr:col>46</xdr:col>
      <xdr:colOff>38100</xdr:colOff>
      <xdr:row>78</xdr:row>
      <xdr:rowOff>95011</xdr:rowOff>
    </xdr:to>
    <xdr:sp macro="" textlink="">
      <xdr:nvSpPr>
        <xdr:cNvPr id="429" name="楕円 428"/>
        <xdr:cNvSpPr/>
      </xdr:nvSpPr>
      <xdr:spPr>
        <a:xfrm>
          <a:off x="8699500" y="13366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111538</xdr:rowOff>
    </xdr:from>
    <xdr:ext cx="534377" cy="259045"/>
    <xdr:sp macro="" textlink="">
      <xdr:nvSpPr>
        <xdr:cNvPr id="430" name="テキスト ボックス 429"/>
        <xdr:cNvSpPr txBox="1"/>
      </xdr:nvSpPr>
      <xdr:spPr>
        <a:xfrm>
          <a:off x="8483111" y="13141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131713</xdr:rowOff>
    </xdr:from>
    <xdr:to>
      <xdr:col>41</xdr:col>
      <xdr:colOff>101600</xdr:colOff>
      <xdr:row>78</xdr:row>
      <xdr:rowOff>61863</xdr:rowOff>
    </xdr:to>
    <xdr:sp macro="" textlink="">
      <xdr:nvSpPr>
        <xdr:cNvPr id="431" name="楕円 430"/>
        <xdr:cNvSpPr/>
      </xdr:nvSpPr>
      <xdr:spPr>
        <a:xfrm>
          <a:off x="7810500" y="1333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52990</xdr:rowOff>
    </xdr:from>
    <xdr:ext cx="534377" cy="259045"/>
    <xdr:sp macro="" textlink="">
      <xdr:nvSpPr>
        <xdr:cNvPr id="432" name="テキスト ボックス 431"/>
        <xdr:cNvSpPr txBox="1"/>
      </xdr:nvSpPr>
      <xdr:spPr>
        <a:xfrm>
          <a:off x="7594111" y="13426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6310</xdr:rowOff>
    </xdr:from>
    <xdr:to>
      <xdr:col>36</xdr:col>
      <xdr:colOff>165100</xdr:colOff>
      <xdr:row>78</xdr:row>
      <xdr:rowOff>107910</xdr:rowOff>
    </xdr:to>
    <xdr:sp macro="" textlink="">
      <xdr:nvSpPr>
        <xdr:cNvPr id="433" name="楕円 432"/>
        <xdr:cNvSpPr/>
      </xdr:nvSpPr>
      <xdr:spPr>
        <a:xfrm>
          <a:off x="6921500" y="1337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124437</xdr:rowOff>
    </xdr:from>
    <xdr:ext cx="534377" cy="259045"/>
    <xdr:sp macro="" textlink="">
      <xdr:nvSpPr>
        <xdr:cNvPr id="434" name="テキスト ボックス 433"/>
        <xdr:cNvSpPr txBox="1"/>
      </xdr:nvSpPr>
      <xdr:spPr>
        <a:xfrm>
          <a:off x="6705111" y="13154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5" name="直線コネクタ 444"/>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6" name="テキスト ボックス 445"/>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9" name="直線コネクタ 448"/>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0" name="テキスト ボックス 449"/>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118445</xdr:rowOff>
    </xdr:from>
    <xdr:to>
      <xdr:col>54</xdr:col>
      <xdr:colOff>189865</xdr:colOff>
      <xdr:row>97</xdr:row>
      <xdr:rowOff>128882</xdr:rowOff>
    </xdr:to>
    <xdr:cxnSp macro="">
      <xdr:nvCxnSpPr>
        <xdr:cNvPr id="454" name="直線コネクタ 453"/>
        <xdr:cNvCxnSpPr/>
      </xdr:nvCxnSpPr>
      <xdr:spPr>
        <a:xfrm flipV="1">
          <a:off x="10475595" y="15548945"/>
          <a:ext cx="1270" cy="121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132709</xdr:rowOff>
    </xdr:from>
    <xdr:ext cx="534377" cy="259045"/>
    <xdr:sp macro="" textlink="">
      <xdr:nvSpPr>
        <xdr:cNvPr id="455" name="土木費最小値テキスト"/>
        <xdr:cNvSpPr txBox="1"/>
      </xdr:nvSpPr>
      <xdr:spPr>
        <a:xfrm>
          <a:off x="10528300" y="1676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128882</xdr:rowOff>
    </xdr:from>
    <xdr:to>
      <xdr:col>55</xdr:col>
      <xdr:colOff>88900</xdr:colOff>
      <xdr:row>97</xdr:row>
      <xdr:rowOff>128882</xdr:rowOff>
    </xdr:to>
    <xdr:cxnSp macro="">
      <xdr:nvCxnSpPr>
        <xdr:cNvPr id="456" name="直線コネクタ 455"/>
        <xdr:cNvCxnSpPr/>
      </xdr:nvCxnSpPr>
      <xdr:spPr>
        <a:xfrm>
          <a:off x="10388600" y="16759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65122</xdr:rowOff>
    </xdr:from>
    <xdr:ext cx="599010" cy="259045"/>
    <xdr:sp macro="" textlink="">
      <xdr:nvSpPr>
        <xdr:cNvPr id="457" name="土木費最大値テキスト"/>
        <xdr:cNvSpPr txBox="1"/>
      </xdr:nvSpPr>
      <xdr:spPr>
        <a:xfrm>
          <a:off x="10528300" y="1532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223,719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118445</xdr:rowOff>
    </xdr:from>
    <xdr:to>
      <xdr:col>55</xdr:col>
      <xdr:colOff>88900</xdr:colOff>
      <xdr:row>90</xdr:row>
      <xdr:rowOff>118445</xdr:rowOff>
    </xdr:to>
    <xdr:cxnSp macro="">
      <xdr:nvCxnSpPr>
        <xdr:cNvPr id="458" name="直線コネクタ 457"/>
        <xdr:cNvCxnSpPr/>
      </xdr:nvCxnSpPr>
      <xdr:spPr>
        <a:xfrm>
          <a:off x="10388600" y="15548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86877</xdr:rowOff>
    </xdr:from>
    <xdr:to>
      <xdr:col>55</xdr:col>
      <xdr:colOff>0</xdr:colOff>
      <xdr:row>96</xdr:row>
      <xdr:rowOff>112937</xdr:rowOff>
    </xdr:to>
    <xdr:cxnSp macro="">
      <xdr:nvCxnSpPr>
        <xdr:cNvPr id="459" name="直線コネクタ 458"/>
        <xdr:cNvCxnSpPr/>
      </xdr:nvCxnSpPr>
      <xdr:spPr>
        <a:xfrm flipV="1">
          <a:off x="9639300" y="16546077"/>
          <a:ext cx="838200" cy="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2038</xdr:rowOff>
    </xdr:from>
    <xdr:ext cx="534377" cy="259045"/>
    <xdr:sp macro="" textlink="">
      <xdr:nvSpPr>
        <xdr:cNvPr id="460" name="土木費平均値テキスト"/>
        <xdr:cNvSpPr txBox="1"/>
      </xdr:nvSpPr>
      <xdr:spPr>
        <a:xfrm>
          <a:off x="10528300" y="162897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150611</xdr:rowOff>
    </xdr:from>
    <xdr:to>
      <xdr:col>55</xdr:col>
      <xdr:colOff>50800</xdr:colOff>
      <xdr:row>96</xdr:row>
      <xdr:rowOff>80761</xdr:rowOff>
    </xdr:to>
    <xdr:sp macro="" textlink="">
      <xdr:nvSpPr>
        <xdr:cNvPr id="461" name="フローチャート: 判断 460"/>
        <xdr:cNvSpPr/>
      </xdr:nvSpPr>
      <xdr:spPr>
        <a:xfrm>
          <a:off x="10426700" y="1643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64559</xdr:rowOff>
    </xdr:from>
    <xdr:to>
      <xdr:col>50</xdr:col>
      <xdr:colOff>114300</xdr:colOff>
      <xdr:row>96</xdr:row>
      <xdr:rowOff>112937</xdr:rowOff>
    </xdr:to>
    <xdr:cxnSp macro="">
      <xdr:nvCxnSpPr>
        <xdr:cNvPr id="462" name="直線コネクタ 461"/>
        <xdr:cNvCxnSpPr/>
      </xdr:nvCxnSpPr>
      <xdr:spPr>
        <a:xfrm>
          <a:off x="8750300" y="16523759"/>
          <a:ext cx="889000" cy="4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165001</xdr:rowOff>
    </xdr:from>
    <xdr:to>
      <xdr:col>50</xdr:col>
      <xdr:colOff>165100</xdr:colOff>
      <xdr:row>96</xdr:row>
      <xdr:rowOff>95151</xdr:rowOff>
    </xdr:to>
    <xdr:sp macro="" textlink="">
      <xdr:nvSpPr>
        <xdr:cNvPr id="463" name="フローチャート: 判断 462"/>
        <xdr:cNvSpPr/>
      </xdr:nvSpPr>
      <xdr:spPr>
        <a:xfrm>
          <a:off x="9588500" y="1645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111678</xdr:rowOff>
    </xdr:from>
    <xdr:ext cx="534377" cy="259045"/>
    <xdr:sp macro="" textlink="">
      <xdr:nvSpPr>
        <xdr:cNvPr id="464" name="テキスト ボックス 463"/>
        <xdr:cNvSpPr txBox="1"/>
      </xdr:nvSpPr>
      <xdr:spPr>
        <a:xfrm>
          <a:off x="9372111" y="1622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122143</xdr:rowOff>
    </xdr:from>
    <xdr:to>
      <xdr:col>45</xdr:col>
      <xdr:colOff>177800</xdr:colOff>
      <xdr:row>96</xdr:row>
      <xdr:rowOff>64559</xdr:rowOff>
    </xdr:to>
    <xdr:cxnSp macro="">
      <xdr:nvCxnSpPr>
        <xdr:cNvPr id="465" name="直線コネクタ 464"/>
        <xdr:cNvCxnSpPr/>
      </xdr:nvCxnSpPr>
      <xdr:spPr>
        <a:xfrm>
          <a:off x="7861300" y="16409893"/>
          <a:ext cx="889000" cy="113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15873</xdr:rowOff>
    </xdr:from>
    <xdr:to>
      <xdr:col>46</xdr:col>
      <xdr:colOff>38100</xdr:colOff>
      <xdr:row>96</xdr:row>
      <xdr:rowOff>117473</xdr:rowOff>
    </xdr:to>
    <xdr:sp macro="" textlink="">
      <xdr:nvSpPr>
        <xdr:cNvPr id="466" name="フローチャート: 判断 465"/>
        <xdr:cNvSpPr/>
      </xdr:nvSpPr>
      <xdr:spPr>
        <a:xfrm>
          <a:off x="8699500" y="1647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108600</xdr:rowOff>
    </xdr:from>
    <xdr:ext cx="534377" cy="259045"/>
    <xdr:sp macro="" textlink="">
      <xdr:nvSpPr>
        <xdr:cNvPr id="467" name="テキスト ボックス 466"/>
        <xdr:cNvSpPr txBox="1"/>
      </xdr:nvSpPr>
      <xdr:spPr>
        <a:xfrm>
          <a:off x="8483111" y="1656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22366</xdr:rowOff>
    </xdr:from>
    <xdr:to>
      <xdr:col>41</xdr:col>
      <xdr:colOff>50800</xdr:colOff>
      <xdr:row>95</xdr:row>
      <xdr:rowOff>122143</xdr:rowOff>
    </xdr:to>
    <xdr:cxnSp macro="">
      <xdr:nvCxnSpPr>
        <xdr:cNvPr id="468" name="直線コネクタ 467"/>
        <xdr:cNvCxnSpPr/>
      </xdr:nvCxnSpPr>
      <xdr:spPr>
        <a:xfrm>
          <a:off x="6972300" y="16310116"/>
          <a:ext cx="889000" cy="99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49592</xdr:rowOff>
    </xdr:from>
    <xdr:to>
      <xdr:col>41</xdr:col>
      <xdr:colOff>101600</xdr:colOff>
      <xdr:row>95</xdr:row>
      <xdr:rowOff>151192</xdr:rowOff>
    </xdr:to>
    <xdr:sp macro="" textlink="">
      <xdr:nvSpPr>
        <xdr:cNvPr id="469" name="フローチャート: 判断 468"/>
        <xdr:cNvSpPr/>
      </xdr:nvSpPr>
      <xdr:spPr>
        <a:xfrm>
          <a:off x="7810500" y="1633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167719</xdr:rowOff>
    </xdr:from>
    <xdr:ext cx="534377" cy="259045"/>
    <xdr:sp macro="" textlink="">
      <xdr:nvSpPr>
        <xdr:cNvPr id="470" name="テキスト ボックス 469"/>
        <xdr:cNvSpPr txBox="1"/>
      </xdr:nvSpPr>
      <xdr:spPr>
        <a:xfrm>
          <a:off x="7594111" y="1611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10565</xdr:rowOff>
    </xdr:from>
    <xdr:to>
      <xdr:col>36</xdr:col>
      <xdr:colOff>165100</xdr:colOff>
      <xdr:row>96</xdr:row>
      <xdr:rowOff>112165</xdr:rowOff>
    </xdr:to>
    <xdr:sp macro="" textlink="">
      <xdr:nvSpPr>
        <xdr:cNvPr id="471" name="フローチャート: 判断 470"/>
        <xdr:cNvSpPr/>
      </xdr:nvSpPr>
      <xdr:spPr>
        <a:xfrm>
          <a:off x="6921500" y="16469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103292</xdr:rowOff>
    </xdr:from>
    <xdr:ext cx="534377" cy="259045"/>
    <xdr:sp macro="" textlink="">
      <xdr:nvSpPr>
        <xdr:cNvPr id="472" name="テキスト ボックス 471"/>
        <xdr:cNvSpPr txBox="1"/>
      </xdr:nvSpPr>
      <xdr:spPr>
        <a:xfrm>
          <a:off x="6705111" y="16562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36077</xdr:rowOff>
    </xdr:from>
    <xdr:to>
      <xdr:col>55</xdr:col>
      <xdr:colOff>50800</xdr:colOff>
      <xdr:row>96</xdr:row>
      <xdr:rowOff>137677</xdr:rowOff>
    </xdr:to>
    <xdr:sp macro="" textlink="">
      <xdr:nvSpPr>
        <xdr:cNvPr id="478" name="楕円 477"/>
        <xdr:cNvSpPr/>
      </xdr:nvSpPr>
      <xdr:spPr>
        <a:xfrm>
          <a:off x="10426700" y="1649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14504</xdr:rowOff>
    </xdr:from>
    <xdr:ext cx="534377" cy="259045"/>
    <xdr:sp macro="" textlink="">
      <xdr:nvSpPr>
        <xdr:cNvPr id="479" name="土木費該当値テキスト"/>
        <xdr:cNvSpPr txBox="1"/>
      </xdr:nvSpPr>
      <xdr:spPr>
        <a:xfrm>
          <a:off x="10528300" y="16473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62137</xdr:rowOff>
    </xdr:from>
    <xdr:to>
      <xdr:col>50</xdr:col>
      <xdr:colOff>165100</xdr:colOff>
      <xdr:row>96</xdr:row>
      <xdr:rowOff>163737</xdr:rowOff>
    </xdr:to>
    <xdr:sp macro="" textlink="">
      <xdr:nvSpPr>
        <xdr:cNvPr id="480" name="楕円 479"/>
        <xdr:cNvSpPr/>
      </xdr:nvSpPr>
      <xdr:spPr>
        <a:xfrm>
          <a:off x="9588500" y="1652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154864</xdr:rowOff>
    </xdr:from>
    <xdr:ext cx="534377" cy="259045"/>
    <xdr:sp macro="" textlink="">
      <xdr:nvSpPr>
        <xdr:cNvPr id="481" name="テキスト ボックス 480"/>
        <xdr:cNvSpPr txBox="1"/>
      </xdr:nvSpPr>
      <xdr:spPr>
        <a:xfrm>
          <a:off x="9372111" y="16614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13759</xdr:rowOff>
    </xdr:from>
    <xdr:to>
      <xdr:col>46</xdr:col>
      <xdr:colOff>38100</xdr:colOff>
      <xdr:row>96</xdr:row>
      <xdr:rowOff>115359</xdr:rowOff>
    </xdr:to>
    <xdr:sp macro="" textlink="">
      <xdr:nvSpPr>
        <xdr:cNvPr id="482" name="楕円 481"/>
        <xdr:cNvSpPr/>
      </xdr:nvSpPr>
      <xdr:spPr>
        <a:xfrm>
          <a:off x="8699500" y="16472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131886</xdr:rowOff>
    </xdr:from>
    <xdr:ext cx="534377" cy="259045"/>
    <xdr:sp macro="" textlink="">
      <xdr:nvSpPr>
        <xdr:cNvPr id="483" name="テキスト ボックス 482"/>
        <xdr:cNvSpPr txBox="1"/>
      </xdr:nvSpPr>
      <xdr:spPr>
        <a:xfrm>
          <a:off x="8483111" y="16248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71343</xdr:rowOff>
    </xdr:from>
    <xdr:to>
      <xdr:col>41</xdr:col>
      <xdr:colOff>101600</xdr:colOff>
      <xdr:row>96</xdr:row>
      <xdr:rowOff>1493</xdr:rowOff>
    </xdr:to>
    <xdr:sp macro="" textlink="">
      <xdr:nvSpPr>
        <xdr:cNvPr id="484" name="楕円 483"/>
        <xdr:cNvSpPr/>
      </xdr:nvSpPr>
      <xdr:spPr>
        <a:xfrm>
          <a:off x="7810500" y="16359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164070</xdr:rowOff>
    </xdr:from>
    <xdr:ext cx="534377" cy="259045"/>
    <xdr:sp macro="" textlink="">
      <xdr:nvSpPr>
        <xdr:cNvPr id="485" name="テキスト ボックス 484"/>
        <xdr:cNvSpPr txBox="1"/>
      </xdr:nvSpPr>
      <xdr:spPr>
        <a:xfrm>
          <a:off x="7594111" y="1645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143016</xdr:rowOff>
    </xdr:from>
    <xdr:to>
      <xdr:col>36</xdr:col>
      <xdr:colOff>165100</xdr:colOff>
      <xdr:row>95</xdr:row>
      <xdr:rowOff>73166</xdr:rowOff>
    </xdr:to>
    <xdr:sp macro="" textlink="">
      <xdr:nvSpPr>
        <xdr:cNvPr id="486" name="楕円 485"/>
        <xdr:cNvSpPr/>
      </xdr:nvSpPr>
      <xdr:spPr>
        <a:xfrm>
          <a:off x="6921500" y="1625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89693</xdr:rowOff>
    </xdr:from>
    <xdr:ext cx="534377" cy="259045"/>
    <xdr:sp macro="" textlink="">
      <xdr:nvSpPr>
        <xdr:cNvPr id="487" name="テキスト ボックス 486"/>
        <xdr:cNvSpPr txBox="1"/>
      </xdr:nvSpPr>
      <xdr:spPr>
        <a:xfrm>
          <a:off x="6705111" y="16034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96152</xdr:rowOff>
    </xdr:from>
    <xdr:to>
      <xdr:col>85</xdr:col>
      <xdr:colOff>126364</xdr:colOff>
      <xdr:row>38</xdr:row>
      <xdr:rowOff>61911</xdr:rowOff>
    </xdr:to>
    <xdr:cxnSp macro="">
      <xdr:nvCxnSpPr>
        <xdr:cNvPr id="513" name="直線コネクタ 512"/>
        <xdr:cNvCxnSpPr/>
      </xdr:nvCxnSpPr>
      <xdr:spPr>
        <a:xfrm flipV="1">
          <a:off x="16317595" y="5068202"/>
          <a:ext cx="1269" cy="1508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65738</xdr:rowOff>
    </xdr:from>
    <xdr:ext cx="534377" cy="259045"/>
    <xdr:sp macro="" textlink="">
      <xdr:nvSpPr>
        <xdr:cNvPr id="514" name="消防費最小値テキスト"/>
        <xdr:cNvSpPr txBox="1"/>
      </xdr:nvSpPr>
      <xdr:spPr>
        <a:xfrm>
          <a:off x="16370300" y="658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61911</xdr:rowOff>
    </xdr:from>
    <xdr:to>
      <xdr:col>86</xdr:col>
      <xdr:colOff>25400</xdr:colOff>
      <xdr:row>38</xdr:row>
      <xdr:rowOff>61911</xdr:rowOff>
    </xdr:to>
    <xdr:cxnSp macro="">
      <xdr:nvCxnSpPr>
        <xdr:cNvPr id="515" name="直線コネクタ 514"/>
        <xdr:cNvCxnSpPr/>
      </xdr:nvCxnSpPr>
      <xdr:spPr>
        <a:xfrm>
          <a:off x="16230600" y="6577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42829</xdr:rowOff>
    </xdr:from>
    <xdr:ext cx="599010" cy="259045"/>
    <xdr:sp macro="" textlink="">
      <xdr:nvSpPr>
        <xdr:cNvPr id="516" name="消防費最大値テキスト"/>
        <xdr:cNvSpPr txBox="1"/>
      </xdr:nvSpPr>
      <xdr:spPr>
        <a:xfrm>
          <a:off x="16370300" y="4843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105,167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96152</xdr:rowOff>
    </xdr:from>
    <xdr:to>
      <xdr:col>86</xdr:col>
      <xdr:colOff>25400</xdr:colOff>
      <xdr:row>29</xdr:row>
      <xdr:rowOff>96152</xdr:rowOff>
    </xdr:to>
    <xdr:cxnSp macro="">
      <xdr:nvCxnSpPr>
        <xdr:cNvPr id="517" name="直線コネクタ 516"/>
        <xdr:cNvCxnSpPr/>
      </xdr:nvCxnSpPr>
      <xdr:spPr>
        <a:xfrm>
          <a:off x="16230600" y="5068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96544</xdr:rowOff>
    </xdr:from>
    <xdr:to>
      <xdr:col>85</xdr:col>
      <xdr:colOff>127000</xdr:colOff>
      <xdr:row>37</xdr:row>
      <xdr:rowOff>131078</xdr:rowOff>
    </xdr:to>
    <xdr:cxnSp macro="">
      <xdr:nvCxnSpPr>
        <xdr:cNvPr id="518" name="直線コネクタ 517"/>
        <xdr:cNvCxnSpPr/>
      </xdr:nvCxnSpPr>
      <xdr:spPr>
        <a:xfrm>
          <a:off x="15481300" y="6440194"/>
          <a:ext cx="838200" cy="34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120839</xdr:rowOff>
    </xdr:from>
    <xdr:ext cx="534377" cy="259045"/>
    <xdr:sp macro="" textlink="">
      <xdr:nvSpPr>
        <xdr:cNvPr id="519" name="消防費平均値テキスト"/>
        <xdr:cNvSpPr txBox="1"/>
      </xdr:nvSpPr>
      <xdr:spPr>
        <a:xfrm>
          <a:off x="16370300" y="61215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97962</xdr:rowOff>
    </xdr:from>
    <xdr:to>
      <xdr:col>85</xdr:col>
      <xdr:colOff>177800</xdr:colOff>
      <xdr:row>37</xdr:row>
      <xdr:rowOff>28112</xdr:rowOff>
    </xdr:to>
    <xdr:sp macro="" textlink="">
      <xdr:nvSpPr>
        <xdr:cNvPr id="520" name="フローチャート: 判断 519"/>
        <xdr:cNvSpPr/>
      </xdr:nvSpPr>
      <xdr:spPr>
        <a:xfrm>
          <a:off x="16268700" y="627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96544</xdr:rowOff>
    </xdr:from>
    <xdr:to>
      <xdr:col>81</xdr:col>
      <xdr:colOff>50800</xdr:colOff>
      <xdr:row>37</xdr:row>
      <xdr:rowOff>156535</xdr:rowOff>
    </xdr:to>
    <xdr:cxnSp macro="">
      <xdr:nvCxnSpPr>
        <xdr:cNvPr id="521" name="直線コネクタ 520"/>
        <xdr:cNvCxnSpPr/>
      </xdr:nvCxnSpPr>
      <xdr:spPr>
        <a:xfrm flipV="1">
          <a:off x="14592300" y="6440194"/>
          <a:ext cx="889000" cy="59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146458</xdr:rowOff>
    </xdr:from>
    <xdr:to>
      <xdr:col>81</xdr:col>
      <xdr:colOff>101600</xdr:colOff>
      <xdr:row>37</xdr:row>
      <xdr:rowOff>76608</xdr:rowOff>
    </xdr:to>
    <xdr:sp macro="" textlink="">
      <xdr:nvSpPr>
        <xdr:cNvPr id="522" name="フローチャート: 判断 521"/>
        <xdr:cNvSpPr/>
      </xdr:nvSpPr>
      <xdr:spPr>
        <a:xfrm>
          <a:off x="15430500" y="631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93135</xdr:rowOff>
    </xdr:from>
    <xdr:ext cx="534377" cy="259045"/>
    <xdr:sp macro="" textlink="">
      <xdr:nvSpPr>
        <xdr:cNvPr id="523" name="テキスト ボックス 522"/>
        <xdr:cNvSpPr txBox="1"/>
      </xdr:nvSpPr>
      <xdr:spPr>
        <a:xfrm>
          <a:off x="15214111" y="609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125788</xdr:rowOff>
    </xdr:from>
    <xdr:to>
      <xdr:col>76</xdr:col>
      <xdr:colOff>114300</xdr:colOff>
      <xdr:row>37</xdr:row>
      <xdr:rowOff>156535</xdr:rowOff>
    </xdr:to>
    <xdr:cxnSp macro="">
      <xdr:nvCxnSpPr>
        <xdr:cNvPr id="524" name="直線コネクタ 523"/>
        <xdr:cNvCxnSpPr/>
      </xdr:nvCxnSpPr>
      <xdr:spPr>
        <a:xfrm>
          <a:off x="13703300" y="6469438"/>
          <a:ext cx="889000" cy="30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152026</xdr:rowOff>
    </xdr:from>
    <xdr:to>
      <xdr:col>76</xdr:col>
      <xdr:colOff>165100</xdr:colOff>
      <xdr:row>37</xdr:row>
      <xdr:rowOff>82176</xdr:rowOff>
    </xdr:to>
    <xdr:sp macro="" textlink="">
      <xdr:nvSpPr>
        <xdr:cNvPr id="525" name="フローチャート: 判断 524"/>
        <xdr:cNvSpPr/>
      </xdr:nvSpPr>
      <xdr:spPr>
        <a:xfrm>
          <a:off x="14541500" y="632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98703</xdr:rowOff>
    </xdr:from>
    <xdr:ext cx="534377" cy="259045"/>
    <xdr:sp macro="" textlink="">
      <xdr:nvSpPr>
        <xdr:cNvPr id="526" name="テキスト ボックス 525"/>
        <xdr:cNvSpPr txBox="1"/>
      </xdr:nvSpPr>
      <xdr:spPr>
        <a:xfrm>
          <a:off x="14325111" y="609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125788</xdr:rowOff>
    </xdr:from>
    <xdr:to>
      <xdr:col>71</xdr:col>
      <xdr:colOff>177800</xdr:colOff>
      <xdr:row>37</xdr:row>
      <xdr:rowOff>161662</xdr:rowOff>
    </xdr:to>
    <xdr:cxnSp macro="">
      <xdr:nvCxnSpPr>
        <xdr:cNvPr id="527" name="直線コネクタ 526"/>
        <xdr:cNvCxnSpPr/>
      </xdr:nvCxnSpPr>
      <xdr:spPr>
        <a:xfrm flipV="1">
          <a:off x="12814300" y="6469438"/>
          <a:ext cx="889000" cy="35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164077</xdr:rowOff>
    </xdr:from>
    <xdr:to>
      <xdr:col>72</xdr:col>
      <xdr:colOff>38100</xdr:colOff>
      <xdr:row>37</xdr:row>
      <xdr:rowOff>94227</xdr:rowOff>
    </xdr:to>
    <xdr:sp macro="" textlink="">
      <xdr:nvSpPr>
        <xdr:cNvPr id="528" name="フローチャート: 判断 527"/>
        <xdr:cNvSpPr/>
      </xdr:nvSpPr>
      <xdr:spPr>
        <a:xfrm>
          <a:off x="13652500" y="6336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110754</xdr:rowOff>
    </xdr:from>
    <xdr:ext cx="534377" cy="259045"/>
    <xdr:sp macro="" textlink="">
      <xdr:nvSpPr>
        <xdr:cNvPr id="529" name="テキスト ボックス 528"/>
        <xdr:cNvSpPr txBox="1"/>
      </xdr:nvSpPr>
      <xdr:spPr>
        <a:xfrm>
          <a:off x="13436111" y="6111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98044</xdr:rowOff>
    </xdr:from>
    <xdr:to>
      <xdr:col>67</xdr:col>
      <xdr:colOff>101600</xdr:colOff>
      <xdr:row>37</xdr:row>
      <xdr:rowOff>28194</xdr:rowOff>
    </xdr:to>
    <xdr:sp macro="" textlink="">
      <xdr:nvSpPr>
        <xdr:cNvPr id="530" name="フローチャート: 判断 529"/>
        <xdr:cNvSpPr/>
      </xdr:nvSpPr>
      <xdr:spPr>
        <a:xfrm>
          <a:off x="12763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44721</xdr:rowOff>
    </xdr:from>
    <xdr:ext cx="534377" cy="259045"/>
    <xdr:sp macro="" textlink="">
      <xdr:nvSpPr>
        <xdr:cNvPr id="531" name="テキスト ボックス 530"/>
        <xdr:cNvSpPr txBox="1"/>
      </xdr:nvSpPr>
      <xdr:spPr>
        <a:xfrm>
          <a:off x="12547111" y="604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80278</xdr:rowOff>
    </xdr:from>
    <xdr:to>
      <xdr:col>85</xdr:col>
      <xdr:colOff>177800</xdr:colOff>
      <xdr:row>38</xdr:row>
      <xdr:rowOff>10429</xdr:rowOff>
    </xdr:to>
    <xdr:sp macro="" textlink="">
      <xdr:nvSpPr>
        <xdr:cNvPr id="537" name="楕円 536"/>
        <xdr:cNvSpPr/>
      </xdr:nvSpPr>
      <xdr:spPr>
        <a:xfrm>
          <a:off x="16268700" y="642392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166655</xdr:rowOff>
    </xdr:from>
    <xdr:ext cx="534377" cy="259045"/>
    <xdr:sp macro="" textlink="">
      <xdr:nvSpPr>
        <xdr:cNvPr id="538" name="消防費該当値テキスト"/>
        <xdr:cNvSpPr txBox="1"/>
      </xdr:nvSpPr>
      <xdr:spPr>
        <a:xfrm>
          <a:off x="16370300" y="6338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45744</xdr:rowOff>
    </xdr:from>
    <xdr:to>
      <xdr:col>81</xdr:col>
      <xdr:colOff>101600</xdr:colOff>
      <xdr:row>37</xdr:row>
      <xdr:rowOff>147344</xdr:rowOff>
    </xdr:to>
    <xdr:sp macro="" textlink="">
      <xdr:nvSpPr>
        <xdr:cNvPr id="539" name="楕円 538"/>
        <xdr:cNvSpPr/>
      </xdr:nvSpPr>
      <xdr:spPr>
        <a:xfrm>
          <a:off x="15430500" y="6389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138471</xdr:rowOff>
    </xdr:from>
    <xdr:ext cx="534377" cy="259045"/>
    <xdr:sp macro="" textlink="">
      <xdr:nvSpPr>
        <xdr:cNvPr id="540" name="テキスト ボックス 539"/>
        <xdr:cNvSpPr txBox="1"/>
      </xdr:nvSpPr>
      <xdr:spPr>
        <a:xfrm>
          <a:off x="15214111" y="6482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105735</xdr:rowOff>
    </xdr:from>
    <xdr:to>
      <xdr:col>76</xdr:col>
      <xdr:colOff>165100</xdr:colOff>
      <xdr:row>38</xdr:row>
      <xdr:rowOff>35885</xdr:rowOff>
    </xdr:to>
    <xdr:sp macro="" textlink="">
      <xdr:nvSpPr>
        <xdr:cNvPr id="541" name="楕円 540"/>
        <xdr:cNvSpPr/>
      </xdr:nvSpPr>
      <xdr:spPr>
        <a:xfrm>
          <a:off x="14541500" y="644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27012</xdr:rowOff>
    </xdr:from>
    <xdr:ext cx="534377" cy="259045"/>
    <xdr:sp macro="" textlink="">
      <xdr:nvSpPr>
        <xdr:cNvPr id="542" name="テキスト ボックス 541"/>
        <xdr:cNvSpPr txBox="1"/>
      </xdr:nvSpPr>
      <xdr:spPr>
        <a:xfrm>
          <a:off x="14325111" y="6542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74988</xdr:rowOff>
    </xdr:from>
    <xdr:to>
      <xdr:col>72</xdr:col>
      <xdr:colOff>38100</xdr:colOff>
      <xdr:row>38</xdr:row>
      <xdr:rowOff>5138</xdr:rowOff>
    </xdr:to>
    <xdr:sp macro="" textlink="">
      <xdr:nvSpPr>
        <xdr:cNvPr id="543" name="楕円 542"/>
        <xdr:cNvSpPr/>
      </xdr:nvSpPr>
      <xdr:spPr>
        <a:xfrm>
          <a:off x="13652500" y="641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167715</xdr:rowOff>
    </xdr:from>
    <xdr:ext cx="534377" cy="259045"/>
    <xdr:sp macro="" textlink="">
      <xdr:nvSpPr>
        <xdr:cNvPr id="544" name="テキスト ボックス 543"/>
        <xdr:cNvSpPr txBox="1"/>
      </xdr:nvSpPr>
      <xdr:spPr>
        <a:xfrm>
          <a:off x="13436111" y="6511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110862</xdr:rowOff>
    </xdr:from>
    <xdr:to>
      <xdr:col>67</xdr:col>
      <xdr:colOff>101600</xdr:colOff>
      <xdr:row>38</xdr:row>
      <xdr:rowOff>41011</xdr:rowOff>
    </xdr:to>
    <xdr:sp macro="" textlink="">
      <xdr:nvSpPr>
        <xdr:cNvPr id="545" name="楕円 544"/>
        <xdr:cNvSpPr/>
      </xdr:nvSpPr>
      <xdr:spPr>
        <a:xfrm>
          <a:off x="12763500" y="645451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32139</xdr:rowOff>
    </xdr:from>
    <xdr:ext cx="534377" cy="259045"/>
    <xdr:sp macro="" textlink="">
      <xdr:nvSpPr>
        <xdr:cNvPr id="546" name="テキスト ボックス 545"/>
        <xdr:cNvSpPr txBox="1"/>
      </xdr:nvSpPr>
      <xdr:spPr>
        <a:xfrm>
          <a:off x="12547111" y="6547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0" name="テキスト ボックス 559"/>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2" name="テキスト ボックス 561"/>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4" name="テキスト ボックス 563"/>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97057</xdr:rowOff>
    </xdr:from>
    <xdr:to>
      <xdr:col>85</xdr:col>
      <xdr:colOff>126364</xdr:colOff>
      <xdr:row>58</xdr:row>
      <xdr:rowOff>22058</xdr:rowOff>
    </xdr:to>
    <xdr:cxnSp macro="">
      <xdr:nvCxnSpPr>
        <xdr:cNvPr id="568" name="直線コネクタ 567"/>
        <xdr:cNvCxnSpPr/>
      </xdr:nvCxnSpPr>
      <xdr:spPr>
        <a:xfrm flipV="1">
          <a:off x="16317595" y="9012457"/>
          <a:ext cx="1269" cy="953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25885</xdr:rowOff>
    </xdr:from>
    <xdr:ext cx="534377" cy="259045"/>
    <xdr:sp macro="" textlink="">
      <xdr:nvSpPr>
        <xdr:cNvPr id="569" name="教育費最小値テキスト"/>
        <xdr:cNvSpPr txBox="1"/>
      </xdr:nvSpPr>
      <xdr:spPr>
        <a:xfrm>
          <a:off x="16370300" y="9969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22058</xdr:rowOff>
    </xdr:from>
    <xdr:to>
      <xdr:col>86</xdr:col>
      <xdr:colOff>25400</xdr:colOff>
      <xdr:row>58</xdr:row>
      <xdr:rowOff>22058</xdr:rowOff>
    </xdr:to>
    <xdr:cxnSp macro="">
      <xdr:nvCxnSpPr>
        <xdr:cNvPr id="570" name="直線コネクタ 569"/>
        <xdr:cNvCxnSpPr/>
      </xdr:nvCxnSpPr>
      <xdr:spPr>
        <a:xfrm>
          <a:off x="16230600" y="9966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43734</xdr:rowOff>
    </xdr:from>
    <xdr:ext cx="599010" cy="259045"/>
    <xdr:sp macro="" textlink="">
      <xdr:nvSpPr>
        <xdr:cNvPr id="571" name="教育費最大値テキスト"/>
        <xdr:cNvSpPr txBox="1"/>
      </xdr:nvSpPr>
      <xdr:spPr>
        <a:xfrm>
          <a:off x="16370300" y="8787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234,327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97057</xdr:rowOff>
    </xdr:from>
    <xdr:to>
      <xdr:col>86</xdr:col>
      <xdr:colOff>25400</xdr:colOff>
      <xdr:row>52</xdr:row>
      <xdr:rowOff>97057</xdr:rowOff>
    </xdr:to>
    <xdr:cxnSp macro="">
      <xdr:nvCxnSpPr>
        <xdr:cNvPr id="572" name="直線コネクタ 571"/>
        <xdr:cNvCxnSpPr/>
      </xdr:nvCxnSpPr>
      <xdr:spPr>
        <a:xfrm>
          <a:off x="16230600" y="9012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39784</xdr:rowOff>
    </xdr:from>
    <xdr:to>
      <xdr:col>85</xdr:col>
      <xdr:colOff>127000</xdr:colOff>
      <xdr:row>56</xdr:row>
      <xdr:rowOff>129225</xdr:rowOff>
    </xdr:to>
    <xdr:cxnSp macro="">
      <xdr:nvCxnSpPr>
        <xdr:cNvPr id="573" name="直線コネクタ 572"/>
        <xdr:cNvCxnSpPr/>
      </xdr:nvCxnSpPr>
      <xdr:spPr>
        <a:xfrm>
          <a:off x="15481300" y="9640984"/>
          <a:ext cx="838200" cy="89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120142</xdr:rowOff>
    </xdr:from>
    <xdr:ext cx="534377" cy="259045"/>
    <xdr:sp macro="" textlink="">
      <xdr:nvSpPr>
        <xdr:cNvPr id="574" name="教育費平均値テキスト"/>
        <xdr:cNvSpPr txBox="1"/>
      </xdr:nvSpPr>
      <xdr:spPr>
        <a:xfrm>
          <a:off x="16370300" y="9721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141715</xdr:rowOff>
    </xdr:from>
    <xdr:to>
      <xdr:col>85</xdr:col>
      <xdr:colOff>177800</xdr:colOff>
      <xdr:row>57</xdr:row>
      <xdr:rowOff>71865</xdr:rowOff>
    </xdr:to>
    <xdr:sp macro="" textlink="">
      <xdr:nvSpPr>
        <xdr:cNvPr id="575" name="フローチャート: 判断 574"/>
        <xdr:cNvSpPr/>
      </xdr:nvSpPr>
      <xdr:spPr>
        <a:xfrm>
          <a:off x="16268700" y="974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39784</xdr:rowOff>
    </xdr:from>
    <xdr:to>
      <xdr:col>81</xdr:col>
      <xdr:colOff>50800</xdr:colOff>
      <xdr:row>57</xdr:row>
      <xdr:rowOff>120941</xdr:rowOff>
    </xdr:to>
    <xdr:cxnSp macro="">
      <xdr:nvCxnSpPr>
        <xdr:cNvPr id="576" name="直線コネクタ 575"/>
        <xdr:cNvCxnSpPr/>
      </xdr:nvCxnSpPr>
      <xdr:spPr>
        <a:xfrm flipV="1">
          <a:off x="14592300" y="9640984"/>
          <a:ext cx="889000" cy="25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149099</xdr:rowOff>
    </xdr:from>
    <xdr:to>
      <xdr:col>81</xdr:col>
      <xdr:colOff>101600</xdr:colOff>
      <xdr:row>57</xdr:row>
      <xdr:rowOff>79249</xdr:rowOff>
    </xdr:to>
    <xdr:sp macro="" textlink="">
      <xdr:nvSpPr>
        <xdr:cNvPr id="577" name="フローチャート: 判断 576"/>
        <xdr:cNvSpPr/>
      </xdr:nvSpPr>
      <xdr:spPr>
        <a:xfrm>
          <a:off x="15430500" y="9750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70376</xdr:rowOff>
    </xdr:from>
    <xdr:ext cx="534377" cy="259045"/>
    <xdr:sp macro="" textlink="">
      <xdr:nvSpPr>
        <xdr:cNvPr id="578" name="テキスト ボックス 577"/>
        <xdr:cNvSpPr txBox="1"/>
      </xdr:nvSpPr>
      <xdr:spPr>
        <a:xfrm>
          <a:off x="15214111" y="9843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120941</xdr:rowOff>
    </xdr:from>
    <xdr:to>
      <xdr:col>76</xdr:col>
      <xdr:colOff>114300</xdr:colOff>
      <xdr:row>57</xdr:row>
      <xdr:rowOff>139919</xdr:rowOff>
    </xdr:to>
    <xdr:cxnSp macro="">
      <xdr:nvCxnSpPr>
        <xdr:cNvPr id="579" name="直線コネクタ 578"/>
        <xdr:cNvCxnSpPr/>
      </xdr:nvCxnSpPr>
      <xdr:spPr>
        <a:xfrm flipV="1">
          <a:off x="13703300" y="9893591"/>
          <a:ext cx="889000" cy="18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156698</xdr:rowOff>
    </xdr:from>
    <xdr:to>
      <xdr:col>76</xdr:col>
      <xdr:colOff>165100</xdr:colOff>
      <xdr:row>57</xdr:row>
      <xdr:rowOff>86848</xdr:rowOff>
    </xdr:to>
    <xdr:sp macro="" textlink="">
      <xdr:nvSpPr>
        <xdr:cNvPr id="580" name="フローチャート: 判断 579"/>
        <xdr:cNvSpPr/>
      </xdr:nvSpPr>
      <xdr:spPr>
        <a:xfrm>
          <a:off x="14541500" y="975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103375</xdr:rowOff>
    </xdr:from>
    <xdr:ext cx="534377" cy="259045"/>
    <xdr:sp macro="" textlink="">
      <xdr:nvSpPr>
        <xdr:cNvPr id="581" name="テキスト ボックス 580"/>
        <xdr:cNvSpPr txBox="1"/>
      </xdr:nvSpPr>
      <xdr:spPr>
        <a:xfrm>
          <a:off x="14325111" y="953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139033</xdr:rowOff>
    </xdr:from>
    <xdr:to>
      <xdr:col>71</xdr:col>
      <xdr:colOff>177800</xdr:colOff>
      <xdr:row>57</xdr:row>
      <xdr:rowOff>139919</xdr:rowOff>
    </xdr:to>
    <xdr:cxnSp macro="">
      <xdr:nvCxnSpPr>
        <xdr:cNvPr id="582" name="直線コネクタ 581"/>
        <xdr:cNvCxnSpPr/>
      </xdr:nvCxnSpPr>
      <xdr:spPr>
        <a:xfrm>
          <a:off x="12814300" y="9911683"/>
          <a:ext cx="889000" cy="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136394</xdr:rowOff>
    </xdr:from>
    <xdr:to>
      <xdr:col>72</xdr:col>
      <xdr:colOff>38100</xdr:colOff>
      <xdr:row>57</xdr:row>
      <xdr:rowOff>66544</xdr:rowOff>
    </xdr:to>
    <xdr:sp macro="" textlink="">
      <xdr:nvSpPr>
        <xdr:cNvPr id="583" name="フローチャート: 判断 582"/>
        <xdr:cNvSpPr/>
      </xdr:nvSpPr>
      <xdr:spPr>
        <a:xfrm>
          <a:off x="13652500" y="973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83071</xdr:rowOff>
    </xdr:from>
    <xdr:ext cx="534377" cy="259045"/>
    <xdr:sp macro="" textlink="">
      <xdr:nvSpPr>
        <xdr:cNvPr id="584" name="テキスト ボックス 583"/>
        <xdr:cNvSpPr txBox="1"/>
      </xdr:nvSpPr>
      <xdr:spPr>
        <a:xfrm>
          <a:off x="13436111" y="9512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147979</xdr:rowOff>
    </xdr:from>
    <xdr:to>
      <xdr:col>67</xdr:col>
      <xdr:colOff>101600</xdr:colOff>
      <xdr:row>57</xdr:row>
      <xdr:rowOff>78129</xdr:rowOff>
    </xdr:to>
    <xdr:sp macro="" textlink="">
      <xdr:nvSpPr>
        <xdr:cNvPr id="585" name="フローチャート: 判断 584"/>
        <xdr:cNvSpPr/>
      </xdr:nvSpPr>
      <xdr:spPr>
        <a:xfrm>
          <a:off x="12763500" y="974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94656</xdr:rowOff>
    </xdr:from>
    <xdr:ext cx="534377" cy="259045"/>
    <xdr:sp macro="" textlink="">
      <xdr:nvSpPr>
        <xdr:cNvPr id="586" name="テキスト ボックス 585"/>
        <xdr:cNvSpPr txBox="1"/>
      </xdr:nvSpPr>
      <xdr:spPr>
        <a:xfrm>
          <a:off x="12547111" y="9524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78425</xdr:rowOff>
    </xdr:from>
    <xdr:to>
      <xdr:col>85</xdr:col>
      <xdr:colOff>177800</xdr:colOff>
      <xdr:row>57</xdr:row>
      <xdr:rowOff>8575</xdr:rowOff>
    </xdr:to>
    <xdr:sp macro="" textlink="">
      <xdr:nvSpPr>
        <xdr:cNvPr id="592" name="楕円 591"/>
        <xdr:cNvSpPr/>
      </xdr:nvSpPr>
      <xdr:spPr>
        <a:xfrm>
          <a:off x="16268700" y="967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101302</xdr:rowOff>
    </xdr:from>
    <xdr:ext cx="534377" cy="259045"/>
    <xdr:sp macro="" textlink="">
      <xdr:nvSpPr>
        <xdr:cNvPr id="593" name="教育費該当値テキスト"/>
        <xdr:cNvSpPr txBox="1"/>
      </xdr:nvSpPr>
      <xdr:spPr>
        <a:xfrm>
          <a:off x="16370300" y="9531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160434</xdr:rowOff>
    </xdr:from>
    <xdr:to>
      <xdr:col>81</xdr:col>
      <xdr:colOff>101600</xdr:colOff>
      <xdr:row>56</xdr:row>
      <xdr:rowOff>90584</xdr:rowOff>
    </xdr:to>
    <xdr:sp macro="" textlink="">
      <xdr:nvSpPr>
        <xdr:cNvPr id="594" name="楕円 593"/>
        <xdr:cNvSpPr/>
      </xdr:nvSpPr>
      <xdr:spPr>
        <a:xfrm>
          <a:off x="15430500" y="9590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107111</xdr:rowOff>
    </xdr:from>
    <xdr:ext cx="534377" cy="259045"/>
    <xdr:sp macro="" textlink="">
      <xdr:nvSpPr>
        <xdr:cNvPr id="595" name="テキスト ボックス 594"/>
        <xdr:cNvSpPr txBox="1"/>
      </xdr:nvSpPr>
      <xdr:spPr>
        <a:xfrm>
          <a:off x="15214111" y="936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70141</xdr:rowOff>
    </xdr:from>
    <xdr:to>
      <xdr:col>76</xdr:col>
      <xdr:colOff>165100</xdr:colOff>
      <xdr:row>58</xdr:row>
      <xdr:rowOff>291</xdr:rowOff>
    </xdr:to>
    <xdr:sp macro="" textlink="">
      <xdr:nvSpPr>
        <xdr:cNvPr id="596" name="楕円 595"/>
        <xdr:cNvSpPr/>
      </xdr:nvSpPr>
      <xdr:spPr>
        <a:xfrm>
          <a:off x="14541500" y="984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162868</xdr:rowOff>
    </xdr:from>
    <xdr:ext cx="534377" cy="259045"/>
    <xdr:sp macro="" textlink="">
      <xdr:nvSpPr>
        <xdr:cNvPr id="597" name="テキスト ボックス 596"/>
        <xdr:cNvSpPr txBox="1"/>
      </xdr:nvSpPr>
      <xdr:spPr>
        <a:xfrm>
          <a:off x="14325111" y="993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89119</xdr:rowOff>
    </xdr:from>
    <xdr:to>
      <xdr:col>72</xdr:col>
      <xdr:colOff>38100</xdr:colOff>
      <xdr:row>58</xdr:row>
      <xdr:rowOff>19269</xdr:rowOff>
    </xdr:to>
    <xdr:sp macro="" textlink="">
      <xdr:nvSpPr>
        <xdr:cNvPr id="598" name="楕円 597"/>
        <xdr:cNvSpPr/>
      </xdr:nvSpPr>
      <xdr:spPr>
        <a:xfrm>
          <a:off x="13652500" y="9861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10396</xdr:rowOff>
    </xdr:from>
    <xdr:ext cx="534377" cy="259045"/>
    <xdr:sp macro="" textlink="">
      <xdr:nvSpPr>
        <xdr:cNvPr id="599" name="テキスト ボックス 598"/>
        <xdr:cNvSpPr txBox="1"/>
      </xdr:nvSpPr>
      <xdr:spPr>
        <a:xfrm>
          <a:off x="13436111" y="9954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88233</xdr:rowOff>
    </xdr:from>
    <xdr:to>
      <xdr:col>67</xdr:col>
      <xdr:colOff>101600</xdr:colOff>
      <xdr:row>58</xdr:row>
      <xdr:rowOff>18383</xdr:rowOff>
    </xdr:to>
    <xdr:sp macro="" textlink="">
      <xdr:nvSpPr>
        <xdr:cNvPr id="600" name="楕円 599"/>
        <xdr:cNvSpPr/>
      </xdr:nvSpPr>
      <xdr:spPr>
        <a:xfrm>
          <a:off x="12763500" y="9860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9510</xdr:rowOff>
    </xdr:from>
    <xdr:ext cx="534377" cy="259045"/>
    <xdr:sp macro="" textlink="">
      <xdr:nvSpPr>
        <xdr:cNvPr id="601" name="テキスト ボックス 600"/>
        <xdr:cNvSpPr txBox="1"/>
      </xdr:nvSpPr>
      <xdr:spPr>
        <a:xfrm>
          <a:off x="12547111" y="9953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2" name="直線コネクタ 611"/>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3" name="テキスト ボックス 612"/>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6" name="直線コネクタ 615"/>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7" name="テキスト ボックス 616"/>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24320</xdr:rowOff>
    </xdr:from>
    <xdr:to>
      <xdr:col>85</xdr:col>
      <xdr:colOff>126364</xdr:colOff>
      <xdr:row>78</xdr:row>
      <xdr:rowOff>25400</xdr:rowOff>
    </xdr:to>
    <xdr:cxnSp macro="">
      <xdr:nvCxnSpPr>
        <xdr:cNvPr id="621" name="直線コネクタ 620"/>
        <xdr:cNvCxnSpPr/>
      </xdr:nvCxnSpPr>
      <xdr:spPr>
        <a:xfrm flipV="1">
          <a:off x="16317595" y="12197270"/>
          <a:ext cx="1269" cy="1201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53212</xdr:rowOff>
    </xdr:from>
    <xdr:ext cx="249299" cy="259045"/>
    <xdr:sp macro="" textlink="">
      <xdr:nvSpPr>
        <xdr:cNvPr id="622" name="災害復旧費最小値テキスト"/>
        <xdr:cNvSpPr txBox="1"/>
      </xdr:nvSpPr>
      <xdr:spPr>
        <a:xfrm>
          <a:off x="16370300" y="134263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3" name="直線コネクタ 622"/>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142447</xdr:rowOff>
    </xdr:from>
    <xdr:ext cx="599010" cy="259045"/>
    <xdr:sp macro="" textlink="">
      <xdr:nvSpPr>
        <xdr:cNvPr id="624" name="災害復旧費最大値テキスト"/>
        <xdr:cNvSpPr txBox="1"/>
      </xdr:nvSpPr>
      <xdr:spPr>
        <a:xfrm>
          <a:off x="16370300" y="1197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210,189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24320</xdr:rowOff>
    </xdr:from>
    <xdr:to>
      <xdr:col>86</xdr:col>
      <xdr:colOff>25400</xdr:colOff>
      <xdr:row>71</xdr:row>
      <xdr:rowOff>24320</xdr:rowOff>
    </xdr:to>
    <xdr:cxnSp macro="">
      <xdr:nvCxnSpPr>
        <xdr:cNvPr id="625" name="直線コネクタ 624"/>
        <xdr:cNvCxnSpPr/>
      </xdr:nvCxnSpPr>
      <xdr:spPr>
        <a:xfrm>
          <a:off x="16230600" y="1219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152856</xdr:rowOff>
    </xdr:from>
    <xdr:to>
      <xdr:col>85</xdr:col>
      <xdr:colOff>127000</xdr:colOff>
      <xdr:row>78</xdr:row>
      <xdr:rowOff>1803</xdr:rowOff>
    </xdr:to>
    <xdr:cxnSp macro="">
      <xdr:nvCxnSpPr>
        <xdr:cNvPr id="626" name="直線コネクタ 625"/>
        <xdr:cNvCxnSpPr/>
      </xdr:nvCxnSpPr>
      <xdr:spPr>
        <a:xfrm flipV="1">
          <a:off x="15481300" y="13354506"/>
          <a:ext cx="838200" cy="20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97662</xdr:rowOff>
    </xdr:from>
    <xdr:ext cx="469744" cy="259045"/>
    <xdr:sp macro="" textlink="">
      <xdr:nvSpPr>
        <xdr:cNvPr id="627" name="災害復旧費平均値テキスト"/>
        <xdr:cNvSpPr txBox="1"/>
      </xdr:nvSpPr>
      <xdr:spPr>
        <a:xfrm>
          <a:off x="16370300" y="132993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119235</xdr:rowOff>
    </xdr:from>
    <xdr:to>
      <xdr:col>85</xdr:col>
      <xdr:colOff>177800</xdr:colOff>
      <xdr:row>78</xdr:row>
      <xdr:rowOff>49385</xdr:rowOff>
    </xdr:to>
    <xdr:sp macro="" textlink="">
      <xdr:nvSpPr>
        <xdr:cNvPr id="628" name="フローチャート: 判断 627"/>
        <xdr:cNvSpPr/>
      </xdr:nvSpPr>
      <xdr:spPr>
        <a:xfrm>
          <a:off x="16268700" y="1332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1803</xdr:rowOff>
    </xdr:from>
    <xdr:to>
      <xdr:col>81</xdr:col>
      <xdr:colOff>50800</xdr:colOff>
      <xdr:row>78</xdr:row>
      <xdr:rowOff>21377</xdr:rowOff>
    </xdr:to>
    <xdr:cxnSp macro="">
      <xdr:nvCxnSpPr>
        <xdr:cNvPr id="629" name="直線コネクタ 628"/>
        <xdr:cNvCxnSpPr/>
      </xdr:nvCxnSpPr>
      <xdr:spPr>
        <a:xfrm flipV="1">
          <a:off x="14592300" y="13374903"/>
          <a:ext cx="889000" cy="19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137249</xdr:rowOff>
    </xdr:from>
    <xdr:to>
      <xdr:col>81</xdr:col>
      <xdr:colOff>101600</xdr:colOff>
      <xdr:row>78</xdr:row>
      <xdr:rowOff>67399</xdr:rowOff>
    </xdr:to>
    <xdr:sp macro="" textlink="">
      <xdr:nvSpPr>
        <xdr:cNvPr id="630" name="フローチャート: 判断 629"/>
        <xdr:cNvSpPr/>
      </xdr:nvSpPr>
      <xdr:spPr>
        <a:xfrm>
          <a:off x="15430500" y="1333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58526</xdr:rowOff>
    </xdr:from>
    <xdr:ext cx="469744" cy="259045"/>
    <xdr:sp macro="" textlink="">
      <xdr:nvSpPr>
        <xdr:cNvPr id="631" name="テキスト ボックス 630"/>
        <xdr:cNvSpPr txBox="1"/>
      </xdr:nvSpPr>
      <xdr:spPr>
        <a:xfrm>
          <a:off x="15246428" y="13431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21377</xdr:rowOff>
    </xdr:from>
    <xdr:to>
      <xdr:col>76</xdr:col>
      <xdr:colOff>114300</xdr:colOff>
      <xdr:row>78</xdr:row>
      <xdr:rowOff>21937</xdr:rowOff>
    </xdr:to>
    <xdr:cxnSp macro="">
      <xdr:nvCxnSpPr>
        <xdr:cNvPr id="632" name="直線コネクタ 631"/>
        <xdr:cNvCxnSpPr/>
      </xdr:nvCxnSpPr>
      <xdr:spPr>
        <a:xfrm flipV="1">
          <a:off x="13703300" y="13394477"/>
          <a:ext cx="889000" cy="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127236</xdr:rowOff>
    </xdr:from>
    <xdr:to>
      <xdr:col>76</xdr:col>
      <xdr:colOff>165100</xdr:colOff>
      <xdr:row>78</xdr:row>
      <xdr:rowOff>57386</xdr:rowOff>
    </xdr:to>
    <xdr:sp macro="" textlink="">
      <xdr:nvSpPr>
        <xdr:cNvPr id="633" name="フローチャート: 判断 632"/>
        <xdr:cNvSpPr/>
      </xdr:nvSpPr>
      <xdr:spPr>
        <a:xfrm>
          <a:off x="14541500" y="13328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73913</xdr:rowOff>
    </xdr:from>
    <xdr:ext cx="469744" cy="259045"/>
    <xdr:sp macro="" textlink="">
      <xdr:nvSpPr>
        <xdr:cNvPr id="634" name="テキスト ボックス 633"/>
        <xdr:cNvSpPr txBox="1"/>
      </xdr:nvSpPr>
      <xdr:spPr>
        <a:xfrm>
          <a:off x="14357428" y="13104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17463</xdr:rowOff>
    </xdr:from>
    <xdr:to>
      <xdr:col>71</xdr:col>
      <xdr:colOff>177800</xdr:colOff>
      <xdr:row>78</xdr:row>
      <xdr:rowOff>21937</xdr:rowOff>
    </xdr:to>
    <xdr:cxnSp macro="">
      <xdr:nvCxnSpPr>
        <xdr:cNvPr id="635" name="直線コネクタ 634"/>
        <xdr:cNvCxnSpPr/>
      </xdr:nvCxnSpPr>
      <xdr:spPr>
        <a:xfrm>
          <a:off x="12814300" y="13390563"/>
          <a:ext cx="889000" cy="4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103090</xdr:rowOff>
    </xdr:from>
    <xdr:to>
      <xdr:col>72</xdr:col>
      <xdr:colOff>38100</xdr:colOff>
      <xdr:row>78</xdr:row>
      <xdr:rowOff>33240</xdr:rowOff>
    </xdr:to>
    <xdr:sp macro="" textlink="">
      <xdr:nvSpPr>
        <xdr:cNvPr id="636" name="フローチャート: 判断 635"/>
        <xdr:cNvSpPr/>
      </xdr:nvSpPr>
      <xdr:spPr>
        <a:xfrm>
          <a:off x="13652500" y="1330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49767</xdr:rowOff>
    </xdr:from>
    <xdr:ext cx="469744" cy="259045"/>
    <xdr:sp macro="" textlink="">
      <xdr:nvSpPr>
        <xdr:cNvPr id="637" name="テキスト ボックス 636"/>
        <xdr:cNvSpPr txBox="1"/>
      </xdr:nvSpPr>
      <xdr:spPr>
        <a:xfrm>
          <a:off x="13468428" y="1307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119235</xdr:rowOff>
    </xdr:from>
    <xdr:to>
      <xdr:col>67</xdr:col>
      <xdr:colOff>101600</xdr:colOff>
      <xdr:row>78</xdr:row>
      <xdr:rowOff>49385</xdr:rowOff>
    </xdr:to>
    <xdr:sp macro="" textlink="">
      <xdr:nvSpPr>
        <xdr:cNvPr id="638" name="フローチャート: 判断 637"/>
        <xdr:cNvSpPr/>
      </xdr:nvSpPr>
      <xdr:spPr>
        <a:xfrm>
          <a:off x="12763500" y="1332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65912</xdr:rowOff>
    </xdr:from>
    <xdr:ext cx="469744" cy="259045"/>
    <xdr:sp macro="" textlink="">
      <xdr:nvSpPr>
        <xdr:cNvPr id="639" name="テキスト ボックス 638"/>
        <xdr:cNvSpPr txBox="1"/>
      </xdr:nvSpPr>
      <xdr:spPr>
        <a:xfrm>
          <a:off x="12579428" y="1309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102056</xdr:rowOff>
    </xdr:from>
    <xdr:to>
      <xdr:col>85</xdr:col>
      <xdr:colOff>177800</xdr:colOff>
      <xdr:row>78</xdr:row>
      <xdr:rowOff>32206</xdr:rowOff>
    </xdr:to>
    <xdr:sp macro="" textlink="">
      <xdr:nvSpPr>
        <xdr:cNvPr id="645" name="楕円 644"/>
        <xdr:cNvSpPr/>
      </xdr:nvSpPr>
      <xdr:spPr>
        <a:xfrm>
          <a:off x="16268700" y="1330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61433</xdr:rowOff>
    </xdr:from>
    <xdr:ext cx="469744" cy="259045"/>
    <xdr:sp macro="" textlink="">
      <xdr:nvSpPr>
        <xdr:cNvPr id="646" name="災害復旧費該当値テキスト"/>
        <xdr:cNvSpPr txBox="1"/>
      </xdr:nvSpPr>
      <xdr:spPr>
        <a:xfrm>
          <a:off x="16370300" y="13091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122453</xdr:rowOff>
    </xdr:from>
    <xdr:to>
      <xdr:col>81</xdr:col>
      <xdr:colOff>101600</xdr:colOff>
      <xdr:row>78</xdr:row>
      <xdr:rowOff>52603</xdr:rowOff>
    </xdr:to>
    <xdr:sp macro="" textlink="">
      <xdr:nvSpPr>
        <xdr:cNvPr id="647" name="楕円 646"/>
        <xdr:cNvSpPr/>
      </xdr:nvSpPr>
      <xdr:spPr>
        <a:xfrm>
          <a:off x="15430500" y="13324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69130</xdr:rowOff>
    </xdr:from>
    <xdr:ext cx="469744" cy="259045"/>
    <xdr:sp macro="" textlink="">
      <xdr:nvSpPr>
        <xdr:cNvPr id="648" name="テキスト ボックス 647"/>
        <xdr:cNvSpPr txBox="1"/>
      </xdr:nvSpPr>
      <xdr:spPr>
        <a:xfrm>
          <a:off x="15246428" y="13099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142027</xdr:rowOff>
    </xdr:from>
    <xdr:to>
      <xdr:col>76</xdr:col>
      <xdr:colOff>165100</xdr:colOff>
      <xdr:row>78</xdr:row>
      <xdr:rowOff>72177</xdr:rowOff>
    </xdr:to>
    <xdr:sp macro="" textlink="">
      <xdr:nvSpPr>
        <xdr:cNvPr id="649" name="楕円 648"/>
        <xdr:cNvSpPr/>
      </xdr:nvSpPr>
      <xdr:spPr>
        <a:xfrm>
          <a:off x="14541500" y="13343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63304</xdr:rowOff>
    </xdr:from>
    <xdr:ext cx="378565" cy="259045"/>
    <xdr:sp macro="" textlink="">
      <xdr:nvSpPr>
        <xdr:cNvPr id="650" name="テキスト ボックス 649"/>
        <xdr:cNvSpPr txBox="1"/>
      </xdr:nvSpPr>
      <xdr:spPr>
        <a:xfrm>
          <a:off x="14403017" y="134364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142587</xdr:rowOff>
    </xdr:from>
    <xdr:to>
      <xdr:col>72</xdr:col>
      <xdr:colOff>38100</xdr:colOff>
      <xdr:row>78</xdr:row>
      <xdr:rowOff>72737</xdr:rowOff>
    </xdr:to>
    <xdr:sp macro="" textlink="">
      <xdr:nvSpPr>
        <xdr:cNvPr id="651" name="楕円 650"/>
        <xdr:cNvSpPr/>
      </xdr:nvSpPr>
      <xdr:spPr>
        <a:xfrm>
          <a:off x="13652500" y="1334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63864</xdr:rowOff>
    </xdr:from>
    <xdr:ext cx="378565" cy="259045"/>
    <xdr:sp macro="" textlink="">
      <xdr:nvSpPr>
        <xdr:cNvPr id="652" name="テキスト ボックス 651"/>
        <xdr:cNvSpPr txBox="1"/>
      </xdr:nvSpPr>
      <xdr:spPr>
        <a:xfrm>
          <a:off x="13514017" y="134369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138113</xdr:rowOff>
    </xdr:from>
    <xdr:to>
      <xdr:col>67</xdr:col>
      <xdr:colOff>101600</xdr:colOff>
      <xdr:row>78</xdr:row>
      <xdr:rowOff>68263</xdr:rowOff>
    </xdr:to>
    <xdr:sp macro="" textlink="">
      <xdr:nvSpPr>
        <xdr:cNvPr id="653" name="楕円 652"/>
        <xdr:cNvSpPr/>
      </xdr:nvSpPr>
      <xdr:spPr>
        <a:xfrm>
          <a:off x="12763500" y="13339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59390</xdr:rowOff>
    </xdr:from>
    <xdr:ext cx="469744" cy="259045"/>
    <xdr:sp macro="" textlink="">
      <xdr:nvSpPr>
        <xdr:cNvPr id="654" name="テキスト ボックス 653"/>
        <xdr:cNvSpPr txBox="1"/>
      </xdr:nvSpPr>
      <xdr:spPr>
        <a:xfrm>
          <a:off x="12579428" y="13432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22337</xdr:rowOff>
    </xdr:from>
    <xdr:to>
      <xdr:col>85</xdr:col>
      <xdr:colOff>126364</xdr:colOff>
      <xdr:row>99</xdr:row>
      <xdr:rowOff>27998</xdr:rowOff>
    </xdr:to>
    <xdr:cxnSp macro="">
      <xdr:nvCxnSpPr>
        <xdr:cNvPr id="678" name="直線コネクタ 677"/>
        <xdr:cNvCxnSpPr/>
      </xdr:nvCxnSpPr>
      <xdr:spPr>
        <a:xfrm flipV="1">
          <a:off x="16317595" y="15624287"/>
          <a:ext cx="1269" cy="1377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31825</xdr:rowOff>
    </xdr:from>
    <xdr:ext cx="469744" cy="259045"/>
    <xdr:sp macro="" textlink="">
      <xdr:nvSpPr>
        <xdr:cNvPr id="679" name="公債費最小値テキスト"/>
        <xdr:cNvSpPr txBox="1"/>
      </xdr:nvSpPr>
      <xdr:spPr>
        <a:xfrm>
          <a:off x="16370300" y="17005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27998</xdr:rowOff>
    </xdr:from>
    <xdr:to>
      <xdr:col>86</xdr:col>
      <xdr:colOff>25400</xdr:colOff>
      <xdr:row>99</xdr:row>
      <xdr:rowOff>27998</xdr:rowOff>
    </xdr:to>
    <xdr:cxnSp macro="">
      <xdr:nvCxnSpPr>
        <xdr:cNvPr id="680" name="直線コネクタ 679"/>
        <xdr:cNvCxnSpPr/>
      </xdr:nvCxnSpPr>
      <xdr:spPr>
        <a:xfrm>
          <a:off x="16230600" y="17001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140464</xdr:rowOff>
    </xdr:from>
    <xdr:ext cx="599010" cy="259045"/>
    <xdr:sp macro="" textlink="">
      <xdr:nvSpPr>
        <xdr:cNvPr id="681" name="公債費最大値テキスト"/>
        <xdr:cNvSpPr txBox="1"/>
      </xdr:nvSpPr>
      <xdr:spPr>
        <a:xfrm>
          <a:off x="16370300" y="15399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182,902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22337</xdr:rowOff>
    </xdr:from>
    <xdr:to>
      <xdr:col>86</xdr:col>
      <xdr:colOff>25400</xdr:colOff>
      <xdr:row>91</xdr:row>
      <xdr:rowOff>22337</xdr:rowOff>
    </xdr:to>
    <xdr:cxnSp macro="">
      <xdr:nvCxnSpPr>
        <xdr:cNvPr id="682" name="直線コネクタ 681"/>
        <xdr:cNvCxnSpPr/>
      </xdr:nvCxnSpPr>
      <xdr:spPr>
        <a:xfrm>
          <a:off x="16230600" y="15624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81941</xdr:rowOff>
    </xdr:from>
    <xdr:to>
      <xdr:col>85</xdr:col>
      <xdr:colOff>127000</xdr:colOff>
      <xdr:row>96</xdr:row>
      <xdr:rowOff>82299</xdr:rowOff>
    </xdr:to>
    <xdr:cxnSp macro="">
      <xdr:nvCxnSpPr>
        <xdr:cNvPr id="683" name="直線コネクタ 682"/>
        <xdr:cNvCxnSpPr/>
      </xdr:nvCxnSpPr>
      <xdr:spPr>
        <a:xfrm>
          <a:off x="15481300" y="16541141"/>
          <a:ext cx="838200" cy="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87475</xdr:rowOff>
    </xdr:from>
    <xdr:ext cx="534377" cy="259045"/>
    <xdr:sp macro="" textlink="">
      <xdr:nvSpPr>
        <xdr:cNvPr id="684" name="公債費平均値テキスト"/>
        <xdr:cNvSpPr txBox="1"/>
      </xdr:nvSpPr>
      <xdr:spPr>
        <a:xfrm>
          <a:off x="16370300" y="16546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109048</xdr:rowOff>
    </xdr:from>
    <xdr:to>
      <xdr:col>85</xdr:col>
      <xdr:colOff>177800</xdr:colOff>
      <xdr:row>97</xdr:row>
      <xdr:rowOff>39198</xdr:rowOff>
    </xdr:to>
    <xdr:sp macro="" textlink="">
      <xdr:nvSpPr>
        <xdr:cNvPr id="685" name="フローチャート: 判断 684"/>
        <xdr:cNvSpPr/>
      </xdr:nvSpPr>
      <xdr:spPr>
        <a:xfrm>
          <a:off x="16268700" y="1656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81941</xdr:rowOff>
    </xdr:from>
    <xdr:to>
      <xdr:col>81</xdr:col>
      <xdr:colOff>50800</xdr:colOff>
      <xdr:row>96</xdr:row>
      <xdr:rowOff>89568</xdr:rowOff>
    </xdr:to>
    <xdr:cxnSp macro="">
      <xdr:nvCxnSpPr>
        <xdr:cNvPr id="686" name="直線コネクタ 685"/>
        <xdr:cNvCxnSpPr/>
      </xdr:nvCxnSpPr>
      <xdr:spPr>
        <a:xfrm flipV="1">
          <a:off x="14592300" y="16541141"/>
          <a:ext cx="889000" cy="7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110525</xdr:rowOff>
    </xdr:from>
    <xdr:to>
      <xdr:col>81</xdr:col>
      <xdr:colOff>101600</xdr:colOff>
      <xdr:row>97</xdr:row>
      <xdr:rowOff>40675</xdr:rowOff>
    </xdr:to>
    <xdr:sp macro="" textlink="">
      <xdr:nvSpPr>
        <xdr:cNvPr id="687" name="フローチャート: 判断 686"/>
        <xdr:cNvSpPr/>
      </xdr:nvSpPr>
      <xdr:spPr>
        <a:xfrm>
          <a:off x="15430500" y="1656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31802</xdr:rowOff>
    </xdr:from>
    <xdr:ext cx="534377" cy="259045"/>
    <xdr:sp macro="" textlink="">
      <xdr:nvSpPr>
        <xdr:cNvPr id="688" name="テキスト ボックス 687"/>
        <xdr:cNvSpPr txBox="1"/>
      </xdr:nvSpPr>
      <xdr:spPr>
        <a:xfrm>
          <a:off x="15214111" y="1666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89568</xdr:rowOff>
    </xdr:from>
    <xdr:to>
      <xdr:col>76</xdr:col>
      <xdr:colOff>114300</xdr:colOff>
      <xdr:row>96</xdr:row>
      <xdr:rowOff>108328</xdr:rowOff>
    </xdr:to>
    <xdr:cxnSp macro="">
      <xdr:nvCxnSpPr>
        <xdr:cNvPr id="689" name="直線コネクタ 688"/>
        <xdr:cNvCxnSpPr/>
      </xdr:nvCxnSpPr>
      <xdr:spPr>
        <a:xfrm flipV="1">
          <a:off x="13703300" y="16548768"/>
          <a:ext cx="889000" cy="18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104239</xdr:rowOff>
    </xdr:from>
    <xdr:to>
      <xdr:col>76</xdr:col>
      <xdr:colOff>165100</xdr:colOff>
      <xdr:row>97</xdr:row>
      <xdr:rowOff>34389</xdr:rowOff>
    </xdr:to>
    <xdr:sp macro="" textlink="">
      <xdr:nvSpPr>
        <xdr:cNvPr id="690" name="フローチャート: 判断 689"/>
        <xdr:cNvSpPr/>
      </xdr:nvSpPr>
      <xdr:spPr>
        <a:xfrm>
          <a:off x="145415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25516</xdr:rowOff>
    </xdr:from>
    <xdr:ext cx="534377" cy="259045"/>
    <xdr:sp macro="" textlink="">
      <xdr:nvSpPr>
        <xdr:cNvPr id="691" name="テキスト ボックス 690"/>
        <xdr:cNvSpPr txBox="1"/>
      </xdr:nvSpPr>
      <xdr:spPr>
        <a:xfrm>
          <a:off x="14325111" y="1665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97744</xdr:rowOff>
    </xdr:from>
    <xdr:to>
      <xdr:col>71</xdr:col>
      <xdr:colOff>177800</xdr:colOff>
      <xdr:row>96</xdr:row>
      <xdr:rowOff>108328</xdr:rowOff>
    </xdr:to>
    <xdr:cxnSp macro="">
      <xdr:nvCxnSpPr>
        <xdr:cNvPr id="692" name="直線コネクタ 691"/>
        <xdr:cNvCxnSpPr/>
      </xdr:nvCxnSpPr>
      <xdr:spPr>
        <a:xfrm>
          <a:off x="12814300" y="16556944"/>
          <a:ext cx="889000" cy="1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75961</xdr:rowOff>
    </xdr:from>
    <xdr:to>
      <xdr:col>72</xdr:col>
      <xdr:colOff>38100</xdr:colOff>
      <xdr:row>97</xdr:row>
      <xdr:rowOff>6111</xdr:rowOff>
    </xdr:to>
    <xdr:sp macro="" textlink="">
      <xdr:nvSpPr>
        <xdr:cNvPr id="693" name="フローチャート: 判断 692"/>
        <xdr:cNvSpPr/>
      </xdr:nvSpPr>
      <xdr:spPr>
        <a:xfrm>
          <a:off x="13652500" y="1653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168688</xdr:rowOff>
    </xdr:from>
    <xdr:ext cx="534377" cy="259045"/>
    <xdr:sp macro="" textlink="">
      <xdr:nvSpPr>
        <xdr:cNvPr id="694" name="テキスト ボックス 693"/>
        <xdr:cNvSpPr txBox="1"/>
      </xdr:nvSpPr>
      <xdr:spPr>
        <a:xfrm>
          <a:off x="13436111" y="1662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44369</xdr:rowOff>
    </xdr:from>
    <xdr:to>
      <xdr:col>67</xdr:col>
      <xdr:colOff>101600</xdr:colOff>
      <xdr:row>96</xdr:row>
      <xdr:rowOff>145969</xdr:rowOff>
    </xdr:to>
    <xdr:sp macro="" textlink="">
      <xdr:nvSpPr>
        <xdr:cNvPr id="695" name="フローチャート: 判断 694"/>
        <xdr:cNvSpPr/>
      </xdr:nvSpPr>
      <xdr:spPr>
        <a:xfrm>
          <a:off x="12763500" y="1650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162496</xdr:rowOff>
    </xdr:from>
    <xdr:ext cx="534377" cy="259045"/>
    <xdr:sp macro="" textlink="">
      <xdr:nvSpPr>
        <xdr:cNvPr id="696" name="テキスト ボックス 695"/>
        <xdr:cNvSpPr txBox="1"/>
      </xdr:nvSpPr>
      <xdr:spPr>
        <a:xfrm>
          <a:off x="12547111" y="16278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31499</xdr:rowOff>
    </xdr:from>
    <xdr:to>
      <xdr:col>85</xdr:col>
      <xdr:colOff>177800</xdr:colOff>
      <xdr:row>96</xdr:row>
      <xdr:rowOff>133099</xdr:rowOff>
    </xdr:to>
    <xdr:sp macro="" textlink="">
      <xdr:nvSpPr>
        <xdr:cNvPr id="702" name="楕円 701"/>
        <xdr:cNvSpPr/>
      </xdr:nvSpPr>
      <xdr:spPr>
        <a:xfrm>
          <a:off x="16268700" y="16490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54376</xdr:rowOff>
    </xdr:from>
    <xdr:ext cx="534377" cy="259045"/>
    <xdr:sp macro="" textlink="">
      <xdr:nvSpPr>
        <xdr:cNvPr id="703" name="公債費該当値テキスト"/>
        <xdr:cNvSpPr txBox="1"/>
      </xdr:nvSpPr>
      <xdr:spPr>
        <a:xfrm>
          <a:off x="16370300" y="1634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31141</xdr:rowOff>
    </xdr:from>
    <xdr:to>
      <xdr:col>81</xdr:col>
      <xdr:colOff>101600</xdr:colOff>
      <xdr:row>96</xdr:row>
      <xdr:rowOff>132741</xdr:rowOff>
    </xdr:to>
    <xdr:sp macro="" textlink="">
      <xdr:nvSpPr>
        <xdr:cNvPr id="704" name="楕円 703"/>
        <xdr:cNvSpPr/>
      </xdr:nvSpPr>
      <xdr:spPr>
        <a:xfrm>
          <a:off x="15430500" y="16490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149268</xdr:rowOff>
    </xdr:from>
    <xdr:ext cx="534377" cy="259045"/>
    <xdr:sp macro="" textlink="">
      <xdr:nvSpPr>
        <xdr:cNvPr id="705" name="テキスト ボックス 704"/>
        <xdr:cNvSpPr txBox="1"/>
      </xdr:nvSpPr>
      <xdr:spPr>
        <a:xfrm>
          <a:off x="15214111" y="16265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38768</xdr:rowOff>
    </xdr:from>
    <xdr:to>
      <xdr:col>76</xdr:col>
      <xdr:colOff>165100</xdr:colOff>
      <xdr:row>96</xdr:row>
      <xdr:rowOff>140368</xdr:rowOff>
    </xdr:to>
    <xdr:sp macro="" textlink="">
      <xdr:nvSpPr>
        <xdr:cNvPr id="706" name="楕円 705"/>
        <xdr:cNvSpPr/>
      </xdr:nvSpPr>
      <xdr:spPr>
        <a:xfrm>
          <a:off x="14541500" y="16497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156895</xdr:rowOff>
    </xdr:from>
    <xdr:ext cx="534377" cy="259045"/>
    <xdr:sp macro="" textlink="">
      <xdr:nvSpPr>
        <xdr:cNvPr id="707" name="テキスト ボックス 706"/>
        <xdr:cNvSpPr txBox="1"/>
      </xdr:nvSpPr>
      <xdr:spPr>
        <a:xfrm>
          <a:off x="14325111" y="16273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57528</xdr:rowOff>
    </xdr:from>
    <xdr:to>
      <xdr:col>72</xdr:col>
      <xdr:colOff>38100</xdr:colOff>
      <xdr:row>96</xdr:row>
      <xdr:rowOff>159128</xdr:rowOff>
    </xdr:to>
    <xdr:sp macro="" textlink="">
      <xdr:nvSpPr>
        <xdr:cNvPr id="708" name="楕円 707"/>
        <xdr:cNvSpPr/>
      </xdr:nvSpPr>
      <xdr:spPr>
        <a:xfrm>
          <a:off x="13652500" y="1651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4205</xdr:rowOff>
    </xdr:from>
    <xdr:ext cx="534377" cy="259045"/>
    <xdr:sp macro="" textlink="">
      <xdr:nvSpPr>
        <xdr:cNvPr id="709" name="テキスト ボックス 708"/>
        <xdr:cNvSpPr txBox="1"/>
      </xdr:nvSpPr>
      <xdr:spPr>
        <a:xfrm>
          <a:off x="13436111" y="1629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46944</xdr:rowOff>
    </xdr:from>
    <xdr:to>
      <xdr:col>67</xdr:col>
      <xdr:colOff>101600</xdr:colOff>
      <xdr:row>96</xdr:row>
      <xdr:rowOff>148544</xdr:rowOff>
    </xdr:to>
    <xdr:sp macro="" textlink="">
      <xdr:nvSpPr>
        <xdr:cNvPr id="710" name="楕円 709"/>
        <xdr:cNvSpPr/>
      </xdr:nvSpPr>
      <xdr:spPr>
        <a:xfrm>
          <a:off x="12763500" y="1650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139671</xdr:rowOff>
    </xdr:from>
    <xdr:ext cx="534377" cy="259045"/>
    <xdr:sp macro="" textlink="">
      <xdr:nvSpPr>
        <xdr:cNvPr id="711" name="テキスト ボックス 710"/>
        <xdr:cNvSpPr txBox="1"/>
      </xdr:nvSpPr>
      <xdr:spPr>
        <a:xfrm>
          <a:off x="12547111" y="16598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2" name="直線コネクタ 721"/>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3" name="テキスト ボックス 722"/>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5" name="テキスト ボックス 72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6" name="直線コネクタ 725"/>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111777</xdr:rowOff>
    </xdr:from>
    <xdr:ext cx="467179" cy="259045"/>
    <xdr:sp macro="" textlink="">
      <xdr:nvSpPr>
        <xdr:cNvPr id="727" name="テキスト ボックス 726"/>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9" name="テキスト ボックス 72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30543</xdr:rowOff>
    </xdr:from>
    <xdr:to>
      <xdr:col>116</xdr:col>
      <xdr:colOff>62864</xdr:colOff>
      <xdr:row>38</xdr:row>
      <xdr:rowOff>25400</xdr:rowOff>
    </xdr:to>
    <xdr:cxnSp macro="">
      <xdr:nvCxnSpPr>
        <xdr:cNvPr id="731" name="直線コネクタ 730"/>
        <xdr:cNvCxnSpPr/>
      </xdr:nvCxnSpPr>
      <xdr:spPr>
        <a:xfrm flipV="1">
          <a:off x="22159595" y="5345493"/>
          <a:ext cx="1269" cy="1195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2" name="諸支出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3" name="直線コネクタ 732"/>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148670</xdr:rowOff>
    </xdr:from>
    <xdr:ext cx="469744" cy="259045"/>
    <xdr:sp macro="" textlink="">
      <xdr:nvSpPr>
        <xdr:cNvPr id="734" name="諸支出金最大値テキスト"/>
        <xdr:cNvSpPr txBox="1"/>
      </xdr:nvSpPr>
      <xdr:spPr>
        <a:xfrm>
          <a:off x="22212300" y="5120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30543</xdr:rowOff>
    </xdr:from>
    <xdr:to>
      <xdr:col>116</xdr:col>
      <xdr:colOff>152400</xdr:colOff>
      <xdr:row>31</xdr:row>
      <xdr:rowOff>30543</xdr:rowOff>
    </xdr:to>
    <xdr:cxnSp macro="">
      <xdr:nvCxnSpPr>
        <xdr:cNvPr id="735" name="直線コネクタ 734"/>
        <xdr:cNvCxnSpPr/>
      </xdr:nvCxnSpPr>
      <xdr:spPr>
        <a:xfrm>
          <a:off x="22072600" y="5345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36" name="直線コネクタ 735"/>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110062</xdr:rowOff>
    </xdr:from>
    <xdr:ext cx="378565" cy="259045"/>
    <xdr:sp macro="" textlink="">
      <xdr:nvSpPr>
        <xdr:cNvPr id="737" name="諸支出金平均値テキスト"/>
        <xdr:cNvSpPr txBox="1"/>
      </xdr:nvSpPr>
      <xdr:spPr>
        <a:xfrm>
          <a:off x="22212300" y="628226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87185</xdr:rowOff>
    </xdr:from>
    <xdr:to>
      <xdr:col>116</xdr:col>
      <xdr:colOff>114300</xdr:colOff>
      <xdr:row>38</xdr:row>
      <xdr:rowOff>17335</xdr:rowOff>
    </xdr:to>
    <xdr:sp macro="" textlink="">
      <xdr:nvSpPr>
        <xdr:cNvPr id="738" name="フローチャート: 判断 737"/>
        <xdr:cNvSpPr/>
      </xdr:nvSpPr>
      <xdr:spPr>
        <a:xfrm>
          <a:off x="22110700" y="643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9" name="直線コネクタ 738"/>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67754</xdr:rowOff>
    </xdr:from>
    <xdr:to>
      <xdr:col>112</xdr:col>
      <xdr:colOff>38100</xdr:colOff>
      <xdr:row>37</xdr:row>
      <xdr:rowOff>169354</xdr:rowOff>
    </xdr:to>
    <xdr:sp macro="" textlink="">
      <xdr:nvSpPr>
        <xdr:cNvPr id="740" name="フローチャート: 判断 739"/>
        <xdr:cNvSpPr/>
      </xdr:nvSpPr>
      <xdr:spPr>
        <a:xfrm>
          <a:off x="21272500" y="6411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14431</xdr:rowOff>
    </xdr:from>
    <xdr:ext cx="378565" cy="259045"/>
    <xdr:sp macro="" textlink="">
      <xdr:nvSpPr>
        <xdr:cNvPr id="741" name="テキスト ボックス 740"/>
        <xdr:cNvSpPr txBox="1"/>
      </xdr:nvSpPr>
      <xdr:spPr>
        <a:xfrm>
          <a:off x="21134017" y="6186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42" name="直線コネクタ 741"/>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67754</xdr:rowOff>
    </xdr:from>
    <xdr:to>
      <xdr:col>107</xdr:col>
      <xdr:colOff>101600</xdr:colOff>
      <xdr:row>37</xdr:row>
      <xdr:rowOff>169354</xdr:rowOff>
    </xdr:to>
    <xdr:sp macro="" textlink="">
      <xdr:nvSpPr>
        <xdr:cNvPr id="743" name="フローチャート: 判断 742"/>
        <xdr:cNvSpPr/>
      </xdr:nvSpPr>
      <xdr:spPr>
        <a:xfrm>
          <a:off x="20383500" y="6411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14431</xdr:rowOff>
    </xdr:from>
    <xdr:ext cx="378565" cy="259045"/>
    <xdr:sp macro="" textlink="">
      <xdr:nvSpPr>
        <xdr:cNvPr id="744" name="テキスト ボックス 743"/>
        <xdr:cNvSpPr txBox="1"/>
      </xdr:nvSpPr>
      <xdr:spPr>
        <a:xfrm>
          <a:off x="20245017" y="6186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5" name="直線コネクタ 744"/>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87757</xdr:rowOff>
    </xdr:from>
    <xdr:to>
      <xdr:col>102</xdr:col>
      <xdr:colOff>165100</xdr:colOff>
      <xdr:row>38</xdr:row>
      <xdr:rowOff>17907</xdr:rowOff>
    </xdr:to>
    <xdr:sp macro="" textlink="">
      <xdr:nvSpPr>
        <xdr:cNvPr id="746" name="フローチャート: 判断 745"/>
        <xdr:cNvSpPr/>
      </xdr:nvSpPr>
      <xdr:spPr>
        <a:xfrm>
          <a:off x="19494500" y="643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34434</xdr:rowOff>
    </xdr:from>
    <xdr:ext cx="378565" cy="259045"/>
    <xdr:sp macro="" textlink="">
      <xdr:nvSpPr>
        <xdr:cNvPr id="747" name="テキスト ボックス 746"/>
        <xdr:cNvSpPr txBox="1"/>
      </xdr:nvSpPr>
      <xdr:spPr>
        <a:xfrm>
          <a:off x="19356017" y="62066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38036</xdr:rowOff>
    </xdr:from>
    <xdr:to>
      <xdr:col>98</xdr:col>
      <xdr:colOff>38100</xdr:colOff>
      <xdr:row>37</xdr:row>
      <xdr:rowOff>139636</xdr:rowOff>
    </xdr:to>
    <xdr:sp macro="" textlink="">
      <xdr:nvSpPr>
        <xdr:cNvPr id="748" name="フローチャート: 判断 747"/>
        <xdr:cNvSpPr/>
      </xdr:nvSpPr>
      <xdr:spPr>
        <a:xfrm>
          <a:off x="18605500" y="6381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156163</xdr:rowOff>
    </xdr:from>
    <xdr:ext cx="378565" cy="259045"/>
    <xdr:sp macro="" textlink="">
      <xdr:nvSpPr>
        <xdr:cNvPr id="749" name="テキスト ボックス 748"/>
        <xdr:cNvSpPr txBox="1"/>
      </xdr:nvSpPr>
      <xdr:spPr>
        <a:xfrm>
          <a:off x="18467017" y="61569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5" name="楕円 754"/>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65613</xdr:rowOff>
    </xdr:from>
    <xdr:ext cx="249299" cy="259045"/>
    <xdr:sp macro="" textlink="">
      <xdr:nvSpPr>
        <xdr:cNvPr id="756" name="諸支出金該当値テキスト"/>
        <xdr:cNvSpPr txBox="1"/>
      </xdr:nvSpPr>
      <xdr:spPr>
        <a:xfrm>
          <a:off x="22212300" y="64092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7" name="楕円 756"/>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8" name="テキスト ボックス 757"/>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9" name="楕円 758"/>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60" name="テキスト ボックス 759"/>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61" name="楕円 760"/>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62" name="テキスト ボックス 761"/>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63" name="楕円 762"/>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64" name="テキスト ボックス 763"/>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56</xdr:row>
      <xdr:rowOff>35577</xdr:rowOff>
    </xdr:from>
    <xdr:ext cx="312906" cy="259045"/>
    <xdr:sp macro="" textlink="">
      <xdr:nvSpPr>
        <xdr:cNvPr id="778" name="テキスト ボックス 777"/>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53</xdr:row>
      <xdr:rowOff>168927</xdr:rowOff>
    </xdr:from>
    <xdr:ext cx="312906" cy="259045"/>
    <xdr:sp macro="" textlink="">
      <xdr:nvSpPr>
        <xdr:cNvPr id="780" name="テキスト ボックス 779"/>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51</xdr:row>
      <xdr:rowOff>130827</xdr:rowOff>
    </xdr:from>
    <xdr:ext cx="312906" cy="259045"/>
    <xdr:sp macro="" textlink="">
      <xdr:nvSpPr>
        <xdr:cNvPr id="782" name="テキスト ボックス 781"/>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92727</xdr:rowOff>
    </xdr:from>
    <xdr:ext cx="312906" cy="259045"/>
    <xdr:sp macro="" textlink="">
      <xdr:nvSpPr>
        <xdr:cNvPr id="784" name="テキスト ボックス 783"/>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86" name="テキスト ボックス 785"/>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788" name="直線コネクタ 787"/>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789"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791"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3" name="直線コネクタ 79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4"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795" name="フローチャート: 判断 794"/>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6" name="直線コネクタ 79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797" name="フローチャート: 判断 796"/>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798" name="テキスト ボックス 797"/>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9" name="直線コネクタ 79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00" name="フローチャート: 判断 799"/>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01" name="テキスト ボックス 80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2" name="直線コネクタ 80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165100</xdr:rowOff>
    </xdr:from>
    <xdr:to>
      <xdr:col>102</xdr:col>
      <xdr:colOff>165100</xdr:colOff>
      <xdr:row>59</xdr:row>
      <xdr:rowOff>95250</xdr:rowOff>
    </xdr:to>
    <xdr:sp macro="" textlink="">
      <xdr:nvSpPr>
        <xdr:cNvPr id="803" name="フローチャート: 判断 802"/>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04" name="テキスト ボックス 803"/>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50</xdr:row>
      <xdr:rowOff>50800</xdr:rowOff>
    </xdr:from>
    <xdr:to>
      <xdr:col>98</xdr:col>
      <xdr:colOff>38100</xdr:colOff>
      <xdr:row>50</xdr:row>
      <xdr:rowOff>152400</xdr:rowOff>
    </xdr:to>
    <xdr:sp macro="" textlink="">
      <xdr:nvSpPr>
        <xdr:cNvPr id="805" name="フローチャート: 判断 804"/>
        <xdr:cNvSpPr/>
      </xdr:nvSpPr>
      <xdr:spPr>
        <a:xfrm>
          <a:off x="18605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168927</xdr:rowOff>
    </xdr:from>
    <xdr:ext cx="313932" cy="259045"/>
    <xdr:sp macro="" textlink="">
      <xdr:nvSpPr>
        <xdr:cNvPr id="806" name="テキスト ボックス 805"/>
        <xdr:cNvSpPr txBox="1"/>
      </xdr:nvSpPr>
      <xdr:spPr>
        <a:xfrm>
          <a:off x="18499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2" name="楕円 81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13"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4" name="楕円 81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15" name="テキスト ボックス 814"/>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6" name="楕円 81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17" name="テキスト ボックス 816"/>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8" name="楕円 81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111777</xdr:rowOff>
    </xdr:from>
    <xdr:ext cx="249299" cy="259045"/>
    <xdr:sp macro="" textlink="">
      <xdr:nvSpPr>
        <xdr:cNvPr id="819" name="テキスト ボックス 818"/>
        <xdr:cNvSpPr txBox="1"/>
      </xdr:nvSpPr>
      <xdr:spPr>
        <a:xfrm>
          <a:off x="19420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0" name="楕円 81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1" name="テキスト ボックス 820"/>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類似団体平均を上回っている民生費は、住民一人当たり</a:t>
          </a:r>
          <a:r>
            <a:rPr kumimoji="1" lang="en-US" altLang="ja-JP" sz="1300">
              <a:latin typeface="ＭＳ Ｐゴシック" panose="020B0600070205080204" pitchFamily="50" charset="-128"/>
              <a:ea typeface="ＭＳ Ｐゴシック" panose="020B0600070205080204" pitchFamily="50" charset="-128"/>
            </a:rPr>
            <a:t>170,891</a:t>
          </a:r>
          <a:r>
            <a:rPr kumimoji="1" lang="ja-JP" altLang="en-US" sz="1300">
              <a:latin typeface="ＭＳ Ｐゴシック" panose="020B0600070205080204" pitchFamily="50" charset="-128"/>
              <a:ea typeface="ＭＳ Ｐゴシック" panose="020B0600070205080204" pitchFamily="50" charset="-128"/>
            </a:rPr>
            <a:t>円となっており、前年度に比べて</a:t>
          </a:r>
          <a:r>
            <a:rPr kumimoji="1" lang="en-US" altLang="ja-JP" sz="1300">
              <a:latin typeface="ＭＳ Ｐゴシック" panose="020B0600070205080204" pitchFamily="50" charset="-128"/>
              <a:ea typeface="ＭＳ Ｐゴシック" panose="020B0600070205080204" pitchFamily="50" charset="-128"/>
            </a:rPr>
            <a:t>15,669</a:t>
          </a:r>
          <a:r>
            <a:rPr kumimoji="1" lang="ja-JP" altLang="en-US" sz="1300">
              <a:latin typeface="ＭＳ Ｐゴシック" panose="020B0600070205080204" pitchFamily="50" charset="-128"/>
              <a:ea typeface="ＭＳ Ｐゴシック" panose="020B0600070205080204" pitchFamily="50" charset="-128"/>
            </a:rPr>
            <a:t>円減少した。主な要因は、普通建設事業である「岩美ふれ愛センター」の整備が完了したことによるものである。</a:t>
          </a:r>
        </a:p>
        <a:p>
          <a:r>
            <a:rPr kumimoji="1" lang="ja-JP" altLang="en-US" sz="1300">
              <a:latin typeface="ＭＳ Ｐゴシック" panose="020B0600070205080204" pitchFamily="50" charset="-128"/>
              <a:ea typeface="ＭＳ Ｐゴシック" panose="020B0600070205080204" pitchFamily="50" charset="-128"/>
            </a:rPr>
            <a:t>　教育費については、継続費である中央公民館整備工事の年割額の減少により、対前年度比</a:t>
          </a:r>
          <a:r>
            <a:rPr kumimoji="1" lang="en-US" altLang="ja-JP" sz="1300">
              <a:latin typeface="ＭＳ Ｐゴシック" panose="020B0600070205080204" pitchFamily="50" charset="-128"/>
              <a:ea typeface="ＭＳ Ｐゴシック" panose="020B0600070205080204" pitchFamily="50" charset="-128"/>
            </a:rPr>
            <a:t>19,563</a:t>
          </a:r>
          <a:r>
            <a:rPr kumimoji="1" lang="ja-JP" altLang="en-US" sz="1300">
              <a:latin typeface="ＭＳ Ｐゴシック" panose="020B0600070205080204" pitchFamily="50" charset="-128"/>
              <a:ea typeface="ＭＳ Ｐゴシック" panose="020B0600070205080204" pitchFamily="50" charset="-128"/>
            </a:rPr>
            <a:t>円減となっているが、整備完了の令和元年度までは高い水準が続く見込みである。</a:t>
          </a:r>
        </a:p>
        <a:p>
          <a:r>
            <a:rPr kumimoji="1" lang="ja-JP" altLang="en-US" sz="1300">
              <a:latin typeface="ＭＳ Ｐゴシック" panose="020B0600070205080204" pitchFamily="50" charset="-128"/>
              <a:ea typeface="ＭＳ Ｐゴシック" panose="020B0600070205080204" pitchFamily="50" charset="-128"/>
            </a:rPr>
            <a:t>　土木費については、前年度比</a:t>
          </a:r>
          <a:r>
            <a:rPr kumimoji="1" lang="en-US" altLang="ja-JP" sz="1300">
              <a:latin typeface="ＭＳ Ｐゴシック" panose="020B0600070205080204" pitchFamily="50" charset="-128"/>
              <a:ea typeface="ＭＳ Ｐゴシック" panose="020B0600070205080204" pitchFamily="50" charset="-128"/>
            </a:rPr>
            <a:t>4,560</a:t>
          </a:r>
          <a:r>
            <a:rPr kumimoji="1" lang="ja-JP" altLang="en-US" sz="1300">
              <a:latin typeface="ＭＳ Ｐゴシック" panose="020B0600070205080204" pitchFamily="50" charset="-128"/>
              <a:ea typeface="ＭＳ Ｐゴシック" panose="020B0600070205080204" pitchFamily="50" charset="-128"/>
            </a:rPr>
            <a:t>円の増となった。要因としては、町道新設改良事業費の増である。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全般的に普通建設事業費の影響が大きいものとなっているが、今後においても、施設の老朽化への対応が課題となっているため、公共施設等総合管理計画に基づく適切な維持管理、適正配置に努める必要が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鳥取県岩美町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年度予算編成時における財源不足を補てんするため</a:t>
          </a:r>
          <a:r>
            <a:rPr kumimoji="1" lang="en-US" altLang="ja-JP" sz="1400">
              <a:latin typeface="ＭＳ ゴシック" pitchFamily="49" charset="-128"/>
              <a:ea typeface="ＭＳ ゴシック" pitchFamily="49" charset="-128"/>
            </a:rPr>
            <a:t>150,000</a:t>
          </a:r>
          <a:r>
            <a:rPr kumimoji="1" lang="ja-JP" altLang="en-US" sz="1400">
              <a:latin typeface="ＭＳ ゴシック" pitchFamily="49" charset="-128"/>
              <a:ea typeface="ＭＳ ゴシック" pitchFamily="49" charset="-128"/>
            </a:rPr>
            <a:t>千円取り崩したことが、前年度歳計剰余金に加え、交付税の決定等に伴う積み戻しを行ったため、前年度比</a:t>
          </a:r>
          <a:r>
            <a:rPr kumimoji="1" lang="en-US" altLang="ja-JP" sz="1400">
              <a:latin typeface="ＭＳ ゴシック" pitchFamily="49" charset="-128"/>
              <a:ea typeface="ＭＳ ゴシック" pitchFamily="49" charset="-128"/>
            </a:rPr>
            <a:t>0.36</a:t>
          </a:r>
          <a:r>
            <a:rPr kumimoji="1" lang="ja-JP" altLang="en-US" sz="1400">
              <a:latin typeface="ＭＳ ゴシック" pitchFamily="49" charset="-128"/>
              <a:ea typeface="ＭＳ ゴシック" pitchFamily="49" charset="-128"/>
            </a:rPr>
            <a:t>ポイント増となっている。</a:t>
          </a:r>
        </a:p>
        <a:p>
          <a:r>
            <a:rPr kumimoji="1" lang="ja-JP" altLang="en-US" sz="1400">
              <a:latin typeface="ＭＳ ゴシック" pitchFamily="49" charset="-128"/>
              <a:ea typeface="ＭＳ ゴシック" pitchFamily="49" charset="-128"/>
            </a:rPr>
            <a:t>　実質単年度収支のマイナスについては、後年度の公共施設整備や下水道事業への繰出しに備えるため、決算見込みを考慮する中で、基金積立を行ったためである。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鳥取県岩美町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本町においては、すべての会計で黒字（企業会計においては、資金剰余の状態）となっている。</a:t>
          </a:r>
        </a:p>
        <a:p>
          <a:r>
            <a:rPr kumimoji="1" lang="ja-JP" altLang="en-US" sz="1400">
              <a:latin typeface="ＭＳ ゴシック" pitchFamily="49" charset="-128"/>
              <a:ea typeface="ＭＳ ゴシック" pitchFamily="49" charset="-128"/>
            </a:rPr>
            <a:t>　資金剰余額の標準財政規模費が最も大きい病院事業の平成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年度決算については、外来、入院とも患者数の減等により収益的収支において赤字決算となった。</a:t>
          </a:r>
        </a:p>
        <a:p>
          <a:r>
            <a:rPr kumimoji="1" lang="ja-JP" altLang="en-US" sz="1400">
              <a:latin typeface="ＭＳ ゴシック" pitchFamily="49" charset="-128"/>
              <a:ea typeface="ＭＳ ゴシック" pitchFamily="49" charset="-128"/>
            </a:rPr>
            <a:t>　水道事業会計については、企業等の大口需要者の使用水量が減少したことなどにより、収益的収支は赤字となった。</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引き続き、各会計の経営改善に取り組むとともに、一般会計の財政負担の軽減に努める必要がある。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zoomScale="90" zoomScaleNormal="9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7131543</v>
      </c>
      <c r="BO4" s="461"/>
      <c r="BP4" s="461"/>
      <c r="BQ4" s="461"/>
      <c r="BR4" s="461"/>
      <c r="BS4" s="461"/>
      <c r="BT4" s="461"/>
      <c r="BU4" s="462"/>
      <c r="BV4" s="460">
        <v>7475200</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2.2000000000000002</v>
      </c>
      <c r="CU4" s="642"/>
      <c r="CV4" s="642"/>
      <c r="CW4" s="642"/>
      <c r="CX4" s="642"/>
      <c r="CY4" s="642"/>
      <c r="CZ4" s="642"/>
      <c r="DA4" s="643"/>
      <c r="DB4" s="641">
        <v>2.1</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6985864</v>
      </c>
      <c r="BO5" s="466"/>
      <c r="BP5" s="466"/>
      <c r="BQ5" s="466"/>
      <c r="BR5" s="466"/>
      <c r="BS5" s="466"/>
      <c r="BT5" s="466"/>
      <c r="BU5" s="467"/>
      <c r="BV5" s="465">
        <v>7362288</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86.8</v>
      </c>
      <c r="CU5" s="436"/>
      <c r="CV5" s="436"/>
      <c r="CW5" s="436"/>
      <c r="CX5" s="436"/>
      <c r="CY5" s="436"/>
      <c r="CZ5" s="436"/>
      <c r="DA5" s="437"/>
      <c r="DB5" s="435">
        <v>87.9</v>
      </c>
      <c r="DC5" s="436"/>
      <c r="DD5" s="436"/>
      <c r="DE5" s="436"/>
      <c r="DF5" s="436"/>
      <c r="DG5" s="436"/>
      <c r="DH5" s="436"/>
      <c r="DI5" s="437"/>
      <c r="DJ5" s="185"/>
      <c r="DK5" s="185"/>
      <c r="DL5" s="185"/>
      <c r="DM5" s="185"/>
      <c r="DN5" s="185"/>
      <c r="DO5" s="185"/>
    </row>
    <row r="6" spans="1:119" ht="18.75" customHeight="1" x14ac:dyDescent="0.15">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102</v>
      </c>
      <c r="AV6" s="523"/>
      <c r="AW6" s="523"/>
      <c r="AX6" s="523"/>
      <c r="AY6" s="445" t="s">
        <v>103</v>
      </c>
      <c r="AZ6" s="446"/>
      <c r="BA6" s="446"/>
      <c r="BB6" s="446"/>
      <c r="BC6" s="446"/>
      <c r="BD6" s="446"/>
      <c r="BE6" s="446"/>
      <c r="BF6" s="446"/>
      <c r="BG6" s="446"/>
      <c r="BH6" s="446"/>
      <c r="BI6" s="446"/>
      <c r="BJ6" s="446"/>
      <c r="BK6" s="446"/>
      <c r="BL6" s="446"/>
      <c r="BM6" s="447"/>
      <c r="BN6" s="465">
        <v>145679</v>
      </c>
      <c r="BO6" s="466"/>
      <c r="BP6" s="466"/>
      <c r="BQ6" s="466"/>
      <c r="BR6" s="466"/>
      <c r="BS6" s="466"/>
      <c r="BT6" s="466"/>
      <c r="BU6" s="467"/>
      <c r="BV6" s="465">
        <v>112912</v>
      </c>
      <c r="BW6" s="466"/>
      <c r="BX6" s="466"/>
      <c r="BY6" s="466"/>
      <c r="BZ6" s="466"/>
      <c r="CA6" s="466"/>
      <c r="CB6" s="466"/>
      <c r="CC6" s="467"/>
      <c r="CD6" s="474" t="s">
        <v>104</v>
      </c>
      <c r="CE6" s="475"/>
      <c r="CF6" s="475"/>
      <c r="CG6" s="475"/>
      <c r="CH6" s="475"/>
      <c r="CI6" s="475"/>
      <c r="CJ6" s="475"/>
      <c r="CK6" s="475"/>
      <c r="CL6" s="475"/>
      <c r="CM6" s="475"/>
      <c r="CN6" s="475"/>
      <c r="CO6" s="475"/>
      <c r="CP6" s="475"/>
      <c r="CQ6" s="475"/>
      <c r="CR6" s="475"/>
      <c r="CS6" s="476"/>
      <c r="CT6" s="615">
        <v>90.8</v>
      </c>
      <c r="CU6" s="616"/>
      <c r="CV6" s="616"/>
      <c r="CW6" s="616"/>
      <c r="CX6" s="616"/>
      <c r="CY6" s="616"/>
      <c r="CZ6" s="616"/>
      <c r="DA6" s="617"/>
      <c r="DB6" s="615">
        <v>92.1</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105</v>
      </c>
      <c r="AN7" s="439"/>
      <c r="AO7" s="439"/>
      <c r="AP7" s="439"/>
      <c r="AQ7" s="439"/>
      <c r="AR7" s="439"/>
      <c r="AS7" s="439"/>
      <c r="AT7" s="440"/>
      <c r="AU7" s="522" t="s">
        <v>106</v>
      </c>
      <c r="AV7" s="523"/>
      <c r="AW7" s="523"/>
      <c r="AX7" s="523"/>
      <c r="AY7" s="445" t="s">
        <v>107</v>
      </c>
      <c r="AZ7" s="446"/>
      <c r="BA7" s="446"/>
      <c r="BB7" s="446"/>
      <c r="BC7" s="446"/>
      <c r="BD7" s="446"/>
      <c r="BE7" s="446"/>
      <c r="BF7" s="446"/>
      <c r="BG7" s="446"/>
      <c r="BH7" s="446"/>
      <c r="BI7" s="446"/>
      <c r="BJ7" s="446"/>
      <c r="BK7" s="446"/>
      <c r="BL7" s="446"/>
      <c r="BM7" s="447"/>
      <c r="BN7" s="465">
        <v>53633</v>
      </c>
      <c r="BO7" s="466"/>
      <c r="BP7" s="466"/>
      <c r="BQ7" s="466"/>
      <c r="BR7" s="466"/>
      <c r="BS7" s="466"/>
      <c r="BT7" s="466"/>
      <c r="BU7" s="467"/>
      <c r="BV7" s="465">
        <v>26002</v>
      </c>
      <c r="BW7" s="466"/>
      <c r="BX7" s="466"/>
      <c r="BY7" s="466"/>
      <c r="BZ7" s="466"/>
      <c r="CA7" s="466"/>
      <c r="CB7" s="466"/>
      <c r="CC7" s="467"/>
      <c r="CD7" s="474" t="s">
        <v>108</v>
      </c>
      <c r="CE7" s="475"/>
      <c r="CF7" s="475"/>
      <c r="CG7" s="475"/>
      <c r="CH7" s="475"/>
      <c r="CI7" s="475"/>
      <c r="CJ7" s="475"/>
      <c r="CK7" s="475"/>
      <c r="CL7" s="475"/>
      <c r="CM7" s="475"/>
      <c r="CN7" s="475"/>
      <c r="CO7" s="475"/>
      <c r="CP7" s="475"/>
      <c r="CQ7" s="475"/>
      <c r="CR7" s="475"/>
      <c r="CS7" s="476"/>
      <c r="CT7" s="465">
        <v>4216530</v>
      </c>
      <c r="CU7" s="466"/>
      <c r="CV7" s="466"/>
      <c r="CW7" s="466"/>
      <c r="CX7" s="466"/>
      <c r="CY7" s="466"/>
      <c r="CZ7" s="466"/>
      <c r="DA7" s="467"/>
      <c r="DB7" s="465">
        <v>4121561</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109</v>
      </c>
      <c r="AN8" s="439"/>
      <c r="AO8" s="439"/>
      <c r="AP8" s="439"/>
      <c r="AQ8" s="439"/>
      <c r="AR8" s="439"/>
      <c r="AS8" s="439"/>
      <c r="AT8" s="440"/>
      <c r="AU8" s="522" t="s">
        <v>110</v>
      </c>
      <c r="AV8" s="523"/>
      <c r="AW8" s="523"/>
      <c r="AX8" s="523"/>
      <c r="AY8" s="445" t="s">
        <v>111</v>
      </c>
      <c r="AZ8" s="446"/>
      <c r="BA8" s="446"/>
      <c r="BB8" s="446"/>
      <c r="BC8" s="446"/>
      <c r="BD8" s="446"/>
      <c r="BE8" s="446"/>
      <c r="BF8" s="446"/>
      <c r="BG8" s="446"/>
      <c r="BH8" s="446"/>
      <c r="BI8" s="446"/>
      <c r="BJ8" s="446"/>
      <c r="BK8" s="446"/>
      <c r="BL8" s="446"/>
      <c r="BM8" s="447"/>
      <c r="BN8" s="465">
        <v>92046</v>
      </c>
      <c r="BO8" s="466"/>
      <c r="BP8" s="466"/>
      <c r="BQ8" s="466"/>
      <c r="BR8" s="466"/>
      <c r="BS8" s="466"/>
      <c r="BT8" s="466"/>
      <c r="BU8" s="467"/>
      <c r="BV8" s="465">
        <v>86910</v>
      </c>
      <c r="BW8" s="466"/>
      <c r="BX8" s="466"/>
      <c r="BY8" s="466"/>
      <c r="BZ8" s="466"/>
      <c r="CA8" s="466"/>
      <c r="CB8" s="466"/>
      <c r="CC8" s="467"/>
      <c r="CD8" s="474" t="s">
        <v>112</v>
      </c>
      <c r="CE8" s="475"/>
      <c r="CF8" s="475"/>
      <c r="CG8" s="475"/>
      <c r="CH8" s="475"/>
      <c r="CI8" s="475"/>
      <c r="CJ8" s="475"/>
      <c r="CK8" s="475"/>
      <c r="CL8" s="475"/>
      <c r="CM8" s="475"/>
      <c r="CN8" s="475"/>
      <c r="CO8" s="475"/>
      <c r="CP8" s="475"/>
      <c r="CQ8" s="475"/>
      <c r="CR8" s="475"/>
      <c r="CS8" s="476"/>
      <c r="CT8" s="578">
        <v>0.28000000000000003</v>
      </c>
      <c r="CU8" s="579"/>
      <c r="CV8" s="579"/>
      <c r="CW8" s="579"/>
      <c r="CX8" s="579"/>
      <c r="CY8" s="579"/>
      <c r="CZ8" s="579"/>
      <c r="DA8" s="580"/>
      <c r="DB8" s="578">
        <v>0.28000000000000003</v>
      </c>
      <c r="DC8" s="579"/>
      <c r="DD8" s="579"/>
      <c r="DE8" s="579"/>
      <c r="DF8" s="579"/>
      <c r="DG8" s="579"/>
      <c r="DH8" s="579"/>
      <c r="DI8" s="580"/>
      <c r="DJ8" s="185"/>
      <c r="DK8" s="185"/>
      <c r="DL8" s="185"/>
      <c r="DM8" s="185"/>
      <c r="DN8" s="185"/>
      <c r="DO8" s="185"/>
    </row>
    <row r="9" spans="1:119" ht="18.75" customHeight="1" thickBot="1" x14ac:dyDescent="0.2">
      <c r="A9" s="186"/>
      <c r="B9" s="604" t="s">
        <v>113</v>
      </c>
      <c r="C9" s="605"/>
      <c r="D9" s="605"/>
      <c r="E9" s="605"/>
      <c r="F9" s="605"/>
      <c r="G9" s="605"/>
      <c r="H9" s="605"/>
      <c r="I9" s="605"/>
      <c r="J9" s="605"/>
      <c r="K9" s="528"/>
      <c r="L9" s="606" t="s">
        <v>114</v>
      </c>
      <c r="M9" s="607"/>
      <c r="N9" s="607"/>
      <c r="O9" s="607"/>
      <c r="P9" s="607"/>
      <c r="Q9" s="608"/>
      <c r="R9" s="609">
        <v>11485</v>
      </c>
      <c r="S9" s="610"/>
      <c r="T9" s="610"/>
      <c r="U9" s="610"/>
      <c r="V9" s="611"/>
      <c r="W9" s="544" t="s">
        <v>115</v>
      </c>
      <c r="X9" s="545"/>
      <c r="Y9" s="545"/>
      <c r="Z9" s="545"/>
      <c r="AA9" s="545"/>
      <c r="AB9" s="545"/>
      <c r="AC9" s="545"/>
      <c r="AD9" s="545"/>
      <c r="AE9" s="545"/>
      <c r="AF9" s="545"/>
      <c r="AG9" s="545"/>
      <c r="AH9" s="545"/>
      <c r="AI9" s="545"/>
      <c r="AJ9" s="545"/>
      <c r="AK9" s="545"/>
      <c r="AL9" s="612"/>
      <c r="AM9" s="534" t="s">
        <v>116</v>
      </c>
      <c r="AN9" s="439"/>
      <c r="AO9" s="439"/>
      <c r="AP9" s="439"/>
      <c r="AQ9" s="439"/>
      <c r="AR9" s="439"/>
      <c r="AS9" s="439"/>
      <c r="AT9" s="440"/>
      <c r="AU9" s="522" t="s">
        <v>102</v>
      </c>
      <c r="AV9" s="523"/>
      <c r="AW9" s="523"/>
      <c r="AX9" s="523"/>
      <c r="AY9" s="445" t="s">
        <v>117</v>
      </c>
      <c r="AZ9" s="446"/>
      <c r="BA9" s="446"/>
      <c r="BB9" s="446"/>
      <c r="BC9" s="446"/>
      <c r="BD9" s="446"/>
      <c r="BE9" s="446"/>
      <c r="BF9" s="446"/>
      <c r="BG9" s="446"/>
      <c r="BH9" s="446"/>
      <c r="BI9" s="446"/>
      <c r="BJ9" s="446"/>
      <c r="BK9" s="446"/>
      <c r="BL9" s="446"/>
      <c r="BM9" s="447"/>
      <c r="BN9" s="465">
        <v>5136</v>
      </c>
      <c r="BO9" s="466"/>
      <c r="BP9" s="466"/>
      <c r="BQ9" s="466"/>
      <c r="BR9" s="466"/>
      <c r="BS9" s="466"/>
      <c r="BT9" s="466"/>
      <c r="BU9" s="467"/>
      <c r="BV9" s="465">
        <v>169</v>
      </c>
      <c r="BW9" s="466"/>
      <c r="BX9" s="466"/>
      <c r="BY9" s="466"/>
      <c r="BZ9" s="466"/>
      <c r="CA9" s="466"/>
      <c r="CB9" s="466"/>
      <c r="CC9" s="467"/>
      <c r="CD9" s="474" t="s">
        <v>118</v>
      </c>
      <c r="CE9" s="475"/>
      <c r="CF9" s="475"/>
      <c r="CG9" s="475"/>
      <c r="CH9" s="475"/>
      <c r="CI9" s="475"/>
      <c r="CJ9" s="475"/>
      <c r="CK9" s="475"/>
      <c r="CL9" s="475"/>
      <c r="CM9" s="475"/>
      <c r="CN9" s="475"/>
      <c r="CO9" s="475"/>
      <c r="CP9" s="475"/>
      <c r="CQ9" s="475"/>
      <c r="CR9" s="475"/>
      <c r="CS9" s="476"/>
      <c r="CT9" s="435">
        <v>14.6</v>
      </c>
      <c r="CU9" s="436"/>
      <c r="CV9" s="436"/>
      <c r="CW9" s="436"/>
      <c r="CX9" s="436"/>
      <c r="CY9" s="436"/>
      <c r="CZ9" s="436"/>
      <c r="DA9" s="437"/>
      <c r="DB9" s="435">
        <v>14.8</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119</v>
      </c>
      <c r="M10" s="439"/>
      <c r="N10" s="439"/>
      <c r="O10" s="439"/>
      <c r="P10" s="439"/>
      <c r="Q10" s="440"/>
      <c r="R10" s="441">
        <v>12362</v>
      </c>
      <c r="S10" s="442"/>
      <c r="T10" s="442"/>
      <c r="U10" s="442"/>
      <c r="V10" s="444"/>
      <c r="W10" s="613"/>
      <c r="X10" s="427"/>
      <c r="Y10" s="427"/>
      <c r="Z10" s="427"/>
      <c r="AA10" s="427"/>
      <c r="AB10" s="427"/>
      <c r="AC10" s="427"/>
      <c r="AD10" s="427"/>
      <c r="AE10" s="427"/>
      <c r="AF10" s="427"/>
      <c r="AG10" s="427"/>
      <c r="AH10" s="427"/>
      <c r="AI10" s="427"/>
      <c r="AJ10" s="427"/>
      <c r="AK10" s="427"/>
      <c r="AL10" s="614"/>
      <c r="AM10" s="534" t="s">
        <v>120</v>
      </c>
      <c r="AN10" s="439"/>
      <c r="AO10" s="439"/>
      <c r="AP10" s="439"/>
      <c r="AQ10" s="439"/>
      <c r="AR10" s="439"/>
      <c r="AS10" s="439"/>
      <c r="AT10" s="440"/>
      <c r="AU10" s="522" t="s">
        <v>121</v>
      </c>
      <c r="AV10" s="523"/>
      <c r="AW10" s="523"/>
      <c r="AX10" s="523"/>
      <c r="AY10" s="445" t="s">
        <v>122</v>
      </c>
      <c r="AZ10" s="446"/>
      <c r="BA10" s="446"/>
      <c r="BB10" s="446"/>
      <c r="BC10" s="446"/>
      <c r="BD10" s="446"/>
      <c r="BE10" s="446"/>
      <c r="BF10" s="446"/>
      <c r="BG10" s="446"/>
      <c r="BH10" s="446"/>
      <c r="BI10" s="446"/>
      <c r="BJ10" s="446"/>
      <c r="BK10" s="446"/>
      <c r="BL10" s="446"/>
      <c r="BM10" s="447"/>
      <c r="BN10" s="465">
        <v>137051</v>
      </c>
      <c r="BO10" s="466"/>
      <c r="BP10" s="466"/>
      <c r="BQ10" s="466"/>
      <c r="BR10" s="466"/>
      <c r="BS10" s="466"/>
      <c r="BT10" s="466"/>
      <c r="BU10" s="467"/>
      <c r="BV10" s="465">
        <v>36044</v>
      </c>
      <c r="BW10" s="466"/>
      <c r="BX10" s="466"/>
      <c r="BY10" s="466"/>
      <c r="BZ10" s="466"/>
      <c r="CA10" s="466"/>
      <c r="CB10" s="466"/>
      <c r="CC10" s="467"/>
      <c r="CD10" s="190" t="s">
        <v>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124</v>
      </c>
      <c r="M11" s="512"/>
      <c r="N11" s="512"/>
      <c r="O11" s="512"/>
      <c r="P11" s="512"/>
      <c r="Q11" s="513"/>
      <c r="R11" s="601" t="s">
        <v>125</v>
      </c>
      <c r="S11" s="602"/>
      <c r="T11" s="602"/>
      <c r="U11" s="602"/>
      <c r="V11" s="603"/>
      <c r="W11" s="613"/>
      <c r="X11" s="427"/>
      <c r="Y11" s="427"/>
      <c r="Z11" s="427"/>
      <c r="AA11" s="427"/>
      <c r="AB11" s="427"/>
      <c r="AC11" s="427"/>
      <c r="AD11" s="427"/>
      <c r="AE11" s="427"/>
      <c r="AF11" s="427"/>
      <c r="AG11" s="427"/>
      <c r="AH11" s="427"/>
      <c r="AI11" s="427"/>
      <c r="AJ11" s="427"/>
      <c r="AK11" s="427"/>
      <c r="AL11" s="614"/>
      <c r="AM11" s="534" t="s">
        <v>126</v>
      </c>
      <c r="AN11" s="439"/>
      <c r="AO11" s="439"/>
      <c r="AP11" s="439"/>
      <c r="AQ11" s="439"/>
      <c r="AR11" s="439"/>
      <c r="AS11" s="439"/>
      <c r="AT11" s="440"/>
      <c r="AU11" s="522" t="s">
        <v>127</v>
      </c>
      <c r="AV11" s="523"/>
      <c r="AW11" s="523"/>
      <c r="AX11" s="523"/>
      <c r="AY11" s="445" t="s">
        <v>128</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129</v>
      </c>
      <c r="CE11" s="475"/>
      <c r="CF11" s="475"/>
      <c r="CG11" s="475"/>
      <c r="CH11" s="475"/>
      <c r="CI11" s="475"/>
      <c r="CJ11" s="475"/>
      <c r="CK11" s="475"/>
      <c r="CL11" s="475"/>
      <c r="CM11" s="475"/>
      <c r="CN11" s="475"/>
      <c r="CO11" s="475"/>
      <c r="CP11" s="475"/>
      <c r="CQ11" s="475"/>
      <c r="CR11" s="475"/>
      <c r="CS11" s="476"/>
      <c r="CT11" s="578" t="s">
        <v>130</v>
      </c>
      <c r="CU11" s="579"/>
      <c r="CV11" s="579"/>
      <c r="CW11" s="579"/>
      <c r="CX11" s="579"/>
      <c r="CY11" s="579"/>
      <c r="CZ11" s="579"/>
      <c r="DA11" s="580"/>
      <c r="DB11" s="578" t="s">
        <v>130</v>
      </c>
      <c r="DC11" s="579"/>
      <c r="DD11" s="579"/>
      <c r="DE11" s="579"/>
      <c r="DF11" s="579"/>
      <c r="DG11" s="579"/>
      <c r="DH11" s="579"/>
      <c r="DI11" s="580"/>
      <c r="DJ11" s="185"/>
      <c r="DK11" s="185"/>
      <c r="DL11" s="185"/>
      <c r="DM11" s="185"/>
      <c r="DN11" s="185"/>
      <c r="DO11" s="185"/>
    </row>
    <row r="12" spans="1:119" ht="18.75" customHeight="1" x14ac:dyDescent="0.15">
      <c r="A12" s="186"/>
      <c r="B12" s="581" t="s">
        <v>131</v>
      </c>
      <c r="C12" s="582"/>
      <c r="D12" s="582"/>
      <c r="E12" s="582"/>
      <c r="F12" s="582"/>
      <c r="G12" s="582"/>
      <c r="H12" s="582"/>
      <c r="I12" s="582"/>
      <c r="J12" s="582"/>
      <c r="K12" s="583"/>
      <c r="L12" s="590" t="s">
        <v>132</v>
      </c>
      <c r="M12" s="591"/>
      <c r="N12" s="591"/>
      <c r="O12" s="591"/>
      <c r="P12" s="591"/>
      <c r="Q12" s="592"/>
      <c r="R12" s="593">
        <v>11638</v>
      </c>
      <c r="S12" s="594"/>
      <c r="T12" s="594"/>
      <c r="U12" s="594"/>
      <c r="V12" s="595"/>
      <c r="W12" s="596" t="s">
        <v>1</v>
      </c>
      <c r="X12" s="523"/>
      <c r="Y12" s="523"/>
      <c r="Z12" s="523"/>
      <c r="AA12" s="523"/>
      <c r="AB12" s="597"/>
      <c r="AC12" s="522" t="s">
        <v>133</v>
      </c>
      <c r="AD12" s="523"/>
      <c r="AE12" s="523"/>
      <c r="AF12" s="523"/>
      <c r="AG12" s="597"/>
      <c r="AH12" s="522" t="s">
        <v>134</v>
      </c>
      <c r="AI12" s="523"/>
      <c r="AJ12" s="523"/>
      <c r="AK12" s="523"/>
      <c r="AL12" s="598"/>
      <c r="AM12" s="534" t="s">
        <v>135</v>
      </c>
      <c r="AN12" s="439"/>
      <c r="AO12" s="439"/>
      <c r="AP12" s="439"/>
      <c r="AQ12" s="439"/>
      <c r="AR12" s="439"/>
      <c r="AS12" s="439"/>
      <c r="AT12" s="440"/>
      <c r="AU12" s="522" t="s">
        <v>127</v>
      </c>
      <c r="AV12" s="523"/>
      <c r="AW12" s="523"/>
      <c r="AX12" s="523"/>
      <c r="AY12" s="445" t="s">
        <v>136</v>
      </c>
      <c r="AZ12" s="446"/>
      <c r="BA12" s="446"/>
      <c r="BB12" s="446"/>
      <c r="BC12" s="446"/>
      <c r="BD12" s="446"/>
      <c r="BE12" s="446"/>
      <c r="BF12" s="446"/>
      <c r="BG12" s="446"/>
      <c r="BH12" s="446"/>
      <c r="BI12" s="446"/>
      <c r="BJ12" s="446"/>
      <c r="BK12" s="446"/>
      <c r="BL12" s="446"/>
      <c r="BM12" s="447"/>
      <c r="BN12" s="465">
        <v>150000</v>
      </c>
      <c r="BO12" s="466"/>
      <c r="BP12" s="466"/>
      <c r="BQ12" s="466"/>
      <c r="BR12" s="466"/>
      <c r="BS12" s="466"/>
      <c r="BT12" s="466"/>
      <c r="BU12" s="467"/>
      <c r="BV12" s="465">
        <v>138000</v>
      </c>
      <c r="BW12" s="466"/>
      <c r="BX12" s="466"/>
      <c r="BY12" s="466"/>
      <c r="BZ12" s="466"/>
      <c r="CA12" s="466"/>
      <c r="CB12" s="466"/>
      <c r="CC12" s="467"/>
      <c r="CD12" s="474" t="s">
        <v>137</v>
      </c>
      <c r="CE12" s="475"/>
      <c r="CF12" s="475"/>
      <c r="CG12" s="475"/>
      <c r="CH12" s="475"/>
      <c r="CI12" s="475"/>
      <c r="CJ12" s="475"/>
      <c r="CK12" s="475"/>
      <c r="CL12" s="475"/>
      <c r="CM12" s="475"/>
      <c r="CN12" s="475"/>
      <c r="CO12" s="475"/>
      <c r="CP12" s="475"/>
      <c r="CQ12" s="475"/>
      <c r="CR12" s="475"/>
      <c r="CS12" s="476"/>
      <c r="CT12" s="578" t="s">
        <v>138</v>
      </c>
      <c r="CU12" s="579"/>
      <c r="CV12" s="579"/>
      <c r="CW12" s="579"/>
      <c r="CX12" s="579"/>
      <c r="CY12" s="579"/>
      <c r="CZ12" s="579"/>
      <c r="DA12" s="580"/>
      <c r="DB12" s="578" t="s">
        <v>130</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139</v>
      </c>
      <c r="N13" s="566"/>
      <c r="O13" s="566"/>
      <c r="P13" s="566"/>
      <c r="Q13" s="567"/>
      <c r="R13" s="568">
        <v>11518</v>
      </c>
      <c r="S13" s="569"/>
      <c r="T13" s="569"/>
      <c r="U13" s="569"/>
      <c r="V13" s="570"/>
      <c r="W13" s="556" t="s">
        <v>140</v>
      </c>
      <c r="X13" s="478"/>
      <c r="Y13" s="478"/>
      <c r="Z13" s="478"/>
      <c r="AA13" s="478"/>
      <c r="AB13" s="479"/>
      <c r="AC13" s="441">
        <v>661</v>
      </c>
      <c r="AD13" s="442"/>
      <c r="AE13" s="442"/>
      <c r="AF13" s="442"/>
      <c r="AG13" s="443"/>
      <c r="AH13" s="441">
        <v>709</v>
      </c>
      <c r="AI13" s="442"/>
      <c r="AJ13" s="442"/>
      <c r="AK13" s="442"/>
      <c r="AL13" s="444"/>
      <c r="AM13" s="534" t="s">
        <v>141</v>
      </c>
      <c r="AN13" s="439"/>
      <c r="AO13" s="439"/>
      <c r="AP13" s="439"/>
      <c r="AQ13" s="439"/>
      <c r="AR13" s="439"/>
      <c r="AS13" s="439"/>
      <c r="AT13" s="440"/>
      <c r="AU13" s="522" t="s">
        <v>142</v>
      </c>
      <c r="AV13" s="523"/>
      <c r="AW13" s="523"/>
      <c r="AX13" s="523"/>
      <c r="AY13" s="445" t="s">
        <v>143</v>
      </c>
      <c r="AZ13" s="446"/>
      <c r="BA13" s="446"/>
      <c r="BB13" s="446"/>
      <c r="BC13" s="446"/>
      <c r="BD13" s="446"/>
      <c r="BE13" s="446"/>
      <c r="BF13" s="446"/>
      <c r="BG13" s="446"/>
      <c r="BH13" s="446"/>
      <c r="BI13" s="446"/>
      <c r="BJ13" s="446"/>
      <c r="BK13" s="446"/>
      <c r="BL13" s="446"/>
      <c r="BM13" s="447"/>
      <c r="BN13" s="465">
        <v>-7813</v>
      </c>
      <c r="BO13" s="466"/>
      <c r="BP13" s="466"/>
      <c r="BQ13" s="466"/>
      <c r="BR13" s="466"/>
      <c r="BS13" s="466"/>
      <c r="BT13" s="466"/>
      <c r="BU13" s="467"/>
      <c r="BV13" s="465">
        <v>-101787</v>
      </c>
      <c r="BW13" s="466"/>
      <c r="BX13" s="466"/>
      <c r="BY13" s="466"/>
      <c r="BZ13" s="466"/>
      <c r="CA13" s="466"/>
      <c r="CB13" s="466"/>
      <c r="CC13" s="467"/>
      <c r="CD13" s="474" t="s">
        <v>144</v>
      </c>
      <c r="CE13" s="475"/>
      <c r="CF13" s="475"/>
      <c r="CG13" s="475"/>
      <c r="CH13" s="475"/>
      <c r="CI13" s="475"/>
      <c r="CJ13" s="475"/>
      <c r="CK13" s="475"/>
      <c r="CL13" s="475"/>
      <c r="CM13" s="475"/>
      <c r="CN13" s="475"/>
      <c r="CO13" s="475"/>
      <c r="CP13" s="475"/>
      <c r="CQ13" s="475"/>
      <c r="CR13" s="475"/>
      <c r="CS13" s="476"/>
      <c r="CT13" s="435">
        <v>12.7</v>
      </c>
      <c r="CU13" s="436"/>
      <c r="CV13" s="436"/>
      <c r="CW13" s="436"/>
      <c r="CX13" s="436"/>
      <c r="CY13" s="436"/>
      <c r="CZ13" s="436"/>
      <c r="DA13" s="437"/>
      <c r="DB13" s="435">
        <v>13.1</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145</v>
      </c>
      <c r="M14" s="599"/>
      <c r="N14" s="599"/>
      <c r="O14" s="599"/>
      <c r="P14" s="599"/>
      <c r="Q14" s="600"/>
      <c r="R14" s="568">
        <v>11797</v>
      </c>
      <c r="S14" s="569"/>
      <c r="T14" s="569"/>
      <c r="U14" s="569"/>
      <c r="V14" s="570"/>
      <c r="W14" s="571"/>
      <c r="X14" s="481"/>
      <c r="Y14" s="481"/>
      <c r="Z14" s="481"/>
      <c r="AA14" s="481"/>
      <c r="AB14" s="482"/>
      <c r="AC14" s="561">
        <v>12.1</v>
      </c>
      <c r="AD14" s="562"/>
      <c r="AE14" s="562"/>
      <c r="AF14" s="562"/>
      <c r="AG14" s="563"/>
      <c r="AH14" s="561">
        <v>12.7</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146</v>
      </c>
      <c r="CE14" s="472"/>
      <c r="CF14" s="472"/>
      <c r="CG14" s="472"/>
      <c r="CH14" s="472"/>
      <c r="CI14" s="472"/>
      <c r="CJ14" s="472"/>
      <c r="CK14" s="472"/>
      <c r="CL14" s="472"/>
      <c r="CM14" s="472"/>
      <c r="CN14" s="472"/>
      <c r="CO14" s="472"/>
      <c r="CP14" s="472"/>
      <c r="CQ14" s="472"/>
      <c r="CR14" s="472"/>
      <c r="CS14" s="473"/>
      <c r="CT14" s="572">
        <v>41.3</v>
      </c>
      <c r="CU14" s="573"/>
      <c r="CV14" s="573"/>
      <c r="CW14" s="573"/>
      <c r="CX14" s="573"/>
      <c r="CY14" s="573"/>
      <c r="CZ14" s="573"/>
      <c r="DA14" s="574"/>
      <c r="DB14" s="572">
        <v>47.7</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147</v>
      </c>
      <c r="N15" s="566"/>
      <c r="O15" s="566"/>
      <c r="P15" s="566"/>
      <c r="Q15" s="567"/>
      <c r="R15" s="568">
        <v>11679</v>
      </c>
      <c r="S15" s="569"/>
      <c r="T15" s="569"/>
      <c r="U15" s="569"/>
      <c r="V15" s="570"/>
      <c r="W15" s="556" t="s">
        <v>148</v>
      </c>
      <c r="X15" s="478"/>
      <c r="Y15" s="478"/>
      <c r="Z15" s="478"/>
      <c r="AA15" s="478"/>
      <c r="AB15" s="479"/>
      <c r="AC15" s="441">
        <v>1435</v>
      </c>
      <c r="AD15" s="442"/>
      <c r="AE15" s="442"/>
      <c r="AF15" s="442"/>
      <c r="AG15" s="443"/>
      <c r="AH15" s="441">
        <v>1666</v>
      </c>
      <c r="AI15" s="442"/>
      <c r="AJ15" s="442"/>
      <c r="AK15" s="442"/>
      <c r="AL15" s="444"/>
      <c r="AM15" s="534"/>
      <c r="AN15" s="439"/>
      <c r="AO15" s="439"/>
      <c r="AP15" s="439"/>
      <c r="AQ15" s="439"/>
      <c r="AR15" s="439"/>
      <c r="AS15" s="439"/>
      <c r="AT15" s="440"/>
      <c r="AU15" s="522"/>
      <c r="AV15" s="523"/>
      <c r="AW15" s="523"/>
      <c r="AX15" s="523"/>
      <c r="AY15" s="457" t="s">
        <v>149</v>
      </c>
      <c r="AZ15" s="458"/>
      <c r="BA15" s="458"/>
      <c r="BB15" s="458"/>
      <c r="BC15" s="458"/>
      <c r="BD15" s="458"/>
      <c r="BE15" s="458"/>
      <c r="BF15" s="458"/>
      <c r="BG15" s="458"/>
      <c r="BH15" s="458"/>
      <c r="BI15" s="458"/>
      <c r="BJ15" s="458"/>
      <c r="BK15" s="458"/>
      <c r="BL15" s="458"/>
      <c r="BM15" s="459"/>
      <c r="BN15" s="460">
        <v>1024695</v>
      </c>
      <c r="BO15" s="461"/>
      <c r="BP15" s="461"/>
      <c r="BQ15" s="461"/>
      <c r="BR15" s="461"/>
      <c r="BS15" s="461"/>
      <c r="BT15" s="461"/>
      <c r="BU15" s="462"/>
      <c r="BV15" s="460">
        <v>1021857</v>
      </c>
      <c r="BW15" s="461"/>
      <c r="BX15" s="461"/>
      <c r="BY15" s="461"/>
      <c r="BZ15" s="461"/>
      <c r="CA15" s="461"/>
      <c r="CB15" s="461"/>
      <c r="CC15" s="462"/>
      <c r="CD15" s="575" t="s">
        <v>150</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151</v>
      </c>
      <c r="M16" s="559"/>
      <c r="N16" s="559"/>
      <c r="O16" s="559"/>
      <c r="P16" s="559"/>
      <c r="Q16" s="560"/>
      <c r="R16" s="553" t="s">
        <v>152</v>
      </c>
      <c r="S16" s="554"/>
      <c r="T16" s="554"/>
      <c r="U16" s="554"/>
      <c r="V16" s="555"/>
      <c r="W16" s="571"/>
      <c r="X16" s="481"/>
      <c r="Y16" s="481"/>
      <c r="Z16" s="481"/>
      <c r="AA16" s="481"/>
      <c r="AB16" s="482"/>
      <c r="AC16" s="561">
        <v>26.3</v>
      </c>
      <c r="AD16" s="562"/>
      <c r="AE16" s="562"/>
      <c r="AF16" s="562"/>
      <c r="AG16" s="563"/>
      <c r="AH16" s="561">
        <v>29.8</v>
      </c>
      <c r="AI16" s="562"/>
      <c r="AJ16" s="562"/>
      <c r="AK16" s="562"/>
      <c r="AL16" s="564"/>
      <c r="AM16" s="534"/>
      <c r="AN16" s="439"/>
      <c r="AO16" s="439"/>
      <c r="AP16" s="439"/>
      <c r="AQ16" s="439"/>
      <c r="AR16" s="439"/>
      <c r="AS16" s="439"/>
      <c r="AT16" s="440"/>
      <c r="AU16" s="522"/>
      <c r="AV16" s="523"/>
      <c r="AW16" s="523"/>
      <c r="AX16" s="523"/>
      <c r="AY16" s="445" t="s">
        <v>153</v>
      </c>
      <c r="AZ16" s="446"/>
      <c r="BA16" s="446"/>
      <c r="BB16" s="446"/>
      <c r="BC16" s="446"/>
      <c r="BD16" s="446"/>
      <c r="BE16" s="446"/>
      <c r="BF16" s="446"/>
      <c r="BG16" s="446"/>
      <c r="BH16" s="446"/>
      <c r="BI16" s="446"/>
      <c r="BJ16" s="446"/>
      <c r="BK16" s="446"/>
      <c r="BL16" s="446"/>
      <c r="BM16" s="447"/>
      <c r="BN16" s="465">
        <v>3764745</v>
      </c>
      <c r="BO16" s="466"/>
      <c r="BP16" s="466"/>
      <c r="BQ16" s="466"/>
      <c r="BR16" s="466"/>
      <c r="BS16" s="466"/>
      <c r="BT16" s="466"/>
      <c r="BU16" s="467"/>
      <c r="BV16" s="465">
        <v>3675323</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154</v>
      </c>
      <c r="N17" s="551"/>
      <c r="O17" s="551"/>
      <c r="P17" s="551"/>
      <c r="Q17" s="552"/>
      <c r="R17" s="553" t="s">
        <v>155</v>
      </c>
      <c r="S17" s="554"/>
      <c r="T17" s="554"/>
      <c r="U17" s="554"/>
      <c r="V17" s="555"/>
      <c r="W17" s="556" t="s">
        <v>156</v>
      </c>
      <c r="X17" s="478"/>
      <c r="Y17" s="478"/>
      <c r="Z17" s="478"/>
      <c r="AA17" s="478"/>
      <c r="AB17" s="479"/>
      <c r="AC17" s="441">
        <v>3354</v>
      </c>
      <c r="AD17" s="442"/>
      <c r="AE17" s="442"/>
      <c r="AF17" s="442"/>
      <c r="AG17" s="443"/>
      <c r="AH17" s="441">
        <v>3209</v>
      </c>
      <c r="AI17" s="442"/>
      <c r="AJ17" s="442"/>
      <c r="AK17" s="442"/>
      <c r="AL17" s="444"/>
      <c r="AM17" s="534"/>
      <c r="AN17" s="439"/>
      <c r="AO17" s="439"/>
      <c r="AP17" s="439"/>
      <c r="AQ17" s="439"/>
      <c r="AR17" s="439"/>
      <c r="AS17" s="439"/>
      <c r="AT17" s="440"/>
      <c r="AU17" s="522"/>
      <c r="AV17" s="523"/>
      <c r="AW17" s="523"/>
      <c r="AX17" s="523"/>
      <c r="AY17" s="445" t="s">
        <v>157</v>
      </c>
      <c r="AZ17" s="446"/>
      <c r="BA17" s="446"/>
      <c r="BB17" s="446"/>
      <c r="BC17" s="446"/>
      <c r="BD17" s="446"/>
      <c r="BE17" s="446"/>
      <c r="BF17" s="446"/>
      <c r="BG17" s="446"/>
      <c r="BH17" s="446"/>
      <c r="BI17" s="446"/>
      <c r="BJ17" s="446"/>
      <c r="BK17" s="446"/>
      <c r="BL17" s="446"/>
      <c r="BM17" s="447"/>
      <c r="BN17" s="465">
        <v>1288950</v>
      </c>
      <c r="BO17" s="466"/>
      <c r="BP17" s="466"/>
      <c r="BQ17" s="466"/>
      <c r="BR17" s="466"/>
      <c r="BS17" s="466"/>
      <c r="BT17" s="466"/>
      <c r="BU17" s="467"/>
      <c r="BV17" s="465">
        <v>1284944</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158</v>
      </c>
      <c r="C18" s="528"/>
      <c r="D18" s="528"/>
      <c r="E18" s="529"/>
      <c r="F18" s="529"/>
      <c r="G18" s="529"/>
      <c r="H18" s="529"/>
      <c r="I18" s="529"/>
      <c r="J18" s="529"/>
      <c r="K18" s="529"/>
      <c r="L18" s="530">
        <v>122.32</v>
      </c>
      <c r="M18" s="530"/>
      <c r="N18" s="530"/>
      <c r="O18" s="530"/>
      <c r="P18" s="530"/>
      <c r="Q18" s="530"/>
      <c r="R18" s="531"/>
      <c r="S18" s="531"/>
      <c r="T18" s="531"/>
      <c r="U18" s="531"/>
      <c r="V18" s="532"/>
      <c r="W18" s="546"/>
      <c r="X18" s="547"/>
      <c r="Y18" s="547"/>
      <c r="Z18" s="547"/>
      <c r="AA18" s="547"/>
      <c r="AB18" s="557"/>
      <c r="AC18" s="429">
        <v>61.5</v>
      </c>
      <c r="AD18" s="430"/>
      <c r="AE18" s="430"/>
      <c r="AF18" s="430"/>
      <c r="AG18" s="533"/>
      <c r="AH18" s="429">
        <v>57.5</v>
      </c>
      <c r="AI18" s="430"/>
      <c r="AJ18" s="430"/>
      <c r="AK18" s="430"/>
      <c r="AL18" s="431"/>
      <c r="AM18" s="534"/>
      <c r="AN18" s="439"/>
      <c r="AO18" s="439"/>
      <c r="AP18" s="439"/>
      <c r="AQ18" s="439"/>
      <c r="AR18" s="439"/>
      <c r="AS18" s="439"/>
      <c r="AT18" s="440"/>
      <c r="AU18" s="522"/>
      <c r="AV18" s="523"/>
      <c r="AW18" s="523"/>
      <c r="AX18" s="523"/>
      <c r="AY18" s="445" t="s">
        <v>159</v>
      </c>
      <c r="AZ18" s="446"/>
      <c r="BA18" s="446"/>
      <c r="BB18" s="446"/>
      <c r="BC18" s="446"/>
      <c r="BD18" s="446"/>
      <c r="BE18" s="446"/>
      <c r="BF18" s="446"/>
      <c r="BG18" s="446"/>
      <c r="BH18" s="446"/>
      <c r="BI18" s="446"/>
      <c r="BJ18" s="446"/>
      <c r="BK18" s="446"/>
      <c r="BL18" s="446"/>
      <c r="BM18" s="447"/>
      <c r="BN18" s="465">
        <v>3671245</v>
      </c>
      <c r="BO18" s="466"/>
      <c r="BP18" s="466"/>
      <c r="BQ18" s="466"/>
      <c r="BR18" s="466"/>
      <c r="BS18" s="466"/>
      <c r="BT18" s="466"/>
      <c r="BU18" s="467"/>
      <c r="BV18" s="465">
        <v>3640002</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160</v>
      </c>
      <c r="C19" s="528"/>
      <c r="D19" s="528"/>
      <c r="E19" s="529"/>
      <c r="F19" s="529"/>
      <c r="G19" s="529"/>
      <c r="H19" s="529"/>
      <c r="I19" s="529"/>
      <c r="J19" s="529"/>
      <c r="K19" s="529"/>
      <c r="L19" s="535">
        <v>94</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161</v>
      </c>
      <c r="AZ19" s="446"/>
      <c r="BA19" s="446"/>
      <c r="BB19" s="446"/>
      <c r="BC19" s="446"/>
      <c r="BD19" s="446"/>
      <c r="BE19" s="446"/>
      <c r="BF19" s="446"/>
      <c r="BG19" s="446"/>
      <c r="BH19" s="446"/>
      <c r="BI19" s="446"/>
      <c r="BJ19" s="446"/>
      <c r="BK19" s="446"/>
      <c r="BL19" s="446"/>
      <c r="BM19" s="447"/>
      <c r="BN19" s="465">
        <v>4814512</v>
      </c>
      <c r="BO19" s="466"/>
      <c r="BP19" s="466"/>
      <c r="BQ19" s="466"/>
      <c r="BR19" s="466"/>
      <c r="BS19" s="466"/>
      <c r="BT19" s="466"/>
      <c r="BU19" s="467"/>
      <c r="BV19" s="465">
        <v>4799983</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162</v>
      </c>
      <c r="C20" s="528"/>
      <c r="D20" s="528"/>
      <c r="E20" s="529"/>
      <c r="F20" s="529"/>
      <c r="G20" s="529"/>
      <c r="H20" s="529"/>
      <c r="I20" s="529"/>
      <c r="J20" s="529"/>
      <c r="K20" s="529"/>
      <c r="L20" s="535">
        <v>3993</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163</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164</v>
      </c>
      <c r="C22" s="495"/>
      <c r="D22" s="496"/>
      <c r="E22" s="503" t="s">
        <v>1</v>
      </c>
      <c r="F22" s="478"/>
      <c r="G22" s="478"/>
      <c r="H22" s="478"/>
      <c r="I22" s="478"/>
      <c r="J22" s="478"/>
      <c r="K22" s="479"/>
      <c r="L22" s="503" t="s">
        <v>165</v>
      </c>
      <c r="M22" s="478"/>
      <c r="N22" s="478"/>
      <c r="O22" s="478"/>
      <c r="P22" s="479"/>
      <c r="Q22" s="488" t="s">
        <v>166</v>
      </c>
      <c r="R22" s="489"/>
      <c r="S22" s="489"/>
      <c r="T22" s="489"/>
      <c r="U22" s="489"/>
      <c r="V22" s="504"/>
      <c r="W22" s="506" t="s">
        <v>167</v>
      </c>
      <c r="X22" s="495"/>
      <c r="Y22" s="496"/>
      <c r="Z22" s="503" t="s">
        <v>1</v>
      </c>
      <c r="AA22" s="478"/>
      <c r="AB22" s="478"/>
      <c r="AC22" s="478"/>
      <c r="AD22" s="478"/>
      <c r="AE22" s="478"/>
      <c r="AF22" s="478"/>
      <c r="AG22" s="479"/>
      <c r="AH22" s="477" t="s">
        <v>168</v>
      </c>
      <c r="AI22" s="478"/>
      <c r="AJ22" s="478"/>
      <c r="AK22" s="478"/>
      <c r="AL22" s="479"/>
      <c r="AM22" s="477" t="s">
        <v>169</v>
      </c>
      <c r="AN22" s="483"/>
      <c r="AO22" s="483"/>
      <c r="AP22" s="483"/>
      <c r="AQ22" s="483"/>
      <c r="AR22" s="484"/>
      <c r="AS22" s="488" t="s">
        <v>166</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170</v>
      </c>
      <c r="AZ23" s="458"/>
      <c r="BA23" s="458"/>
      <c r="BB23" s="458"/>
      <c r="BC23" s="458"/>
      <c r="BD23" s="458"/>
      <c r="BE23" s="458"/>
      <c r="BF23" s="458"/>
      <c r="BG23" s="458"/>
      <c r="BH23" s="458"/>
      <c r="BI23" s="458"/>
      <c r="BJ23" s="458"/>
      <c r="BK23" s="458"/>
      <c r="BL23" s="458"/>
      <c r="BM23" s="459"/>
      <c r="BN23" s="465">
        <v>7179575</v>
      </c>
      <c r="BO23" s="466"/>
      <c r="BP23" s="466"/>
      <c r="BQ23" s="466"/>
      <c r="BR23" s="466"/>
      <c r="BS23" s="466"/>
      <c r="BT23" s="466"/>
      <c r="BU23" s="467"/>
      <c r="BV23" s="465">
        <v>7038175</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171</v>
      </c>
      <c r="F24" s="439"/>
      <c r="G24" s="439"/>
      <c r="H24" s="439"/>
      <c r="I24" s="439"/>
      <c r="J24" s="439"/>
      <c r="K24" s="440"/>
      <c r="L24" s="441">
        <v>1</v>
      </c>
      <c r="M24" s="442"/>
      <c r="N24" s="442"/>
      <c r="O24" s="442"/>
      <c r="P24" s="443"/>
      <c r="Q24" s="441">
        <v>8157</v>
      </c>
      <c r="R24" s="442"/>
      <c r="S24" s="442"/>
      <c r="T24" s="442"/>
      <c r="U24" s="442"/>
      <c r="V24" s="443"/>
      <c r="W24" s="507"/>
      <c r="X24" s="498"/>
      <c r="Y24" s="499"/>
      <c r="Z24" s="438" t="s">
        <v>172</v>
      </c>
      <c r="AA24" s="439"/>
      <c r="AB24" s="439"/>
      <c r="AC24" s="439"/>
      <c r="AD24" s="439"/>
      <c r="AE24" s="439"/>
      <c r="AF24" s="439"/>
      <c r="AG24" s="440"/>
      <c r="AH24" s="441">
        <v>141</v>
      </c>
      <c r="AI24" s="442"/>
      <c r="AJ24" s="442"/>
      <c r="AK24" s="442"/>
      <c r="AL24" s="443"/>
      <c r="AM24" s="441">
        <v>417501</v>
      </c>
      <c r="AN24" s="442"/>
      <c r="AO24" s="442"/>
      <c r="AP24" s="442"/>
      <c r="AQ24" s="442"/>
      <c r="AR24" s="443"/>
      <c r="AS24" s="441">
        <v>2961</v>
      </c>
      <c r="AT24" s="442"/>
      <c r="AU24" s="442"/>
      <c r="AV24" s="442"/>
      <c r="AW24" s="442"/>
      <c r="AX24" s="444"/>
      <c r="AY24" s="432" t="s">
        <v>173</v>
      </c>
      <c r="AZ24" s="433"/>
      <c r="BA24" s="433"/>
      <c r="BB24" s="433"/>
      <c r="BC24" s="433"/>
      <c r="BD24" s="433"/>
      <c r="BE24" s="433"/>
      <c r="BF24" s="433"/>
      <c r="BG24" s="433"/>
      <c r="BH24" s="433"/>
      <c r="BI24" s="433"/>
      <c r="BJ24" s="433"/>
      <c r="BK24" s="433"/>
      <c r="BL24" s="433"/>
      <c r="BM24" s="434"/>
      <c r="BN24" s="465">
        <v>6532901</v>
      </c>
      <c r="BO24" s="466"/>
      <c r="BP24" s="466"/>
      <c r="BQ24" s="466"/>
      <c r="BR24" s="466"/>
      <c r="BS24" s="466"/>
      <c r="BT24" s="466"/>
      <c r="BU24" s="467"/>
      <c r="BV24" s="465">
        <v>6222351</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174</v>
      </c>
      <c r="F25" s="439"/>
      <c r="G25" s="439"/>
      <c r="H25" s="439"/>
      <c r="I25" s="439"/>
      <c r="J25" s="439"/>
      <c r="K25" s="440"/>
      <c r="L25" s="441">
        <v>1</v>
      </c>
      <c r="M25" s="442"/>
      <c r="N25" s="442"/>
      <c r="O25" s="442"/>
      <c r="P25" s="443"/>
      <c r="Q25" s="441">
        <v>6440</v>
      </c>
      <c r="R25" s="442"/>
      <c r="S25" s="442"/>
      <c r="T25" s="442"/>
      <c r="U25" s="442"/>
      <c r="V25" s="443"/>
      <c r="W25" s="507"/>
      <c r="X25" s="498"/>
      <c r="Y25" s="499"/>
      <c r="Z25" s="438" t="s">
        <v>175</v>
      </c>
      <c r="AA25" s="439"/>
      <c r="AB25" s="439"/>
      <c r="AC25" s="439"/>
      <c r="AD25" s="439"/>
      <c r="AE25" s="439"/>
      <c r="AF25" s="439"/>
      <c r="AG25" s="440"/>
      <c r="AH25" s="441" t="s">
        <v>176</v>
      </c>
      <c r="AI25" s="442"/>
      <c r="AJ25" s="442"/>
      <c r="AK25" s="442"/>
      <c r="AL25" s="443"/>
      <c r="AM25" s="441" t="s">
        <v>176</v>
      </c>
      <c r="AN25" s="442"/>
      <c r="AO25" s="442"/>
      <c r="AP25" s="442"/>
      <c r="AQ25" s="442"/>
      <c r="AR25" s="443"/>
      <c r="AS25" s="441" t="s">
        <v>176</v>
      </c>
      <c r="AT25" s="442"/>
      <c r="AU25" s="442"/>
      <c r="AV25" s="442"/>
      <c r="AW25" s="442"/>
      <c r="AX25" s="444"/>
      <c r="AY25" s="457" t="s">
        <v>177</v>
      </c>
      <c r="AZ25" s="458"/>
      <c r="BA25" s="458"/>
      <c r="BB25" s="458"/>
      <c r="BC25" s="458"/>
      <c r="BD25" s="458"/>
      <c r="BE25" s="458"/>
      <c r="BF25" s="458"/>
      <c r="BG25" s="458"/>
      <c r="BH25" s="458"/>
      <c r="BI25" s="458"/>
      <c r="BJ25" s="458"/>
      <c r="BK25" s="458"/>
      <c r="BL25" s="458"/>
      <c r="BM25" s="459"/>
      <c r="BN25" s="460">
        <v>151246</v>
      </c>
      <c r="BO25" s="461"/>
      <c r="BP25" s="461"/>
      <c r="BQ25" s="461"/>
      <c r="BR25" s="461"/>
      <c r="BS25" s="461"/>
      <c r="BT25" s="461"/>
      <c r="BU25" s="462"/>
      <c r="BV25" s="460">
        <v>119536</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178</v>
      </c>
      <c r="F26" s="439"/>
      <c r="G26" s="439"/>
      <c r="H26" s="439"/>
      <c r="I26" s="439"/>
      <c r="J26" s="439"/>
      <c r="K26" s="440"/>
      <c r="L26" s="441">
        <v>1</v>
      </c>
      <c r="M26" s="442"/>
      <c r="N26" s="442"/>
      <c r="O26" s="442"/>
      <c r="P26" s="443"/>
      <c r="Q26" s="441">
        <v>5953</v>
      </c>
      <c r="R26" s="442"/>
      <c r="S26" s="442"/>
      <c r="T26" s="442"/>
      <c r="U26" s="442"/>
      <c r="V26" s="443"/>
      <c r="W26" s="507"/>
      <c r="X26" s="498"/>
      <c r="Y26" s="499"/>
      <c r="Z26" s="438" t="s">
        <v>179</v>
      </c>
      <c r="AA26" s="520"/>
      <c r="AB26" s="520"/>
      <c r="AC26" s="520"/>
      <c r="AD26" s="520"/>
      <c r="AE26" s="520"/>
      <c r="AF26" s="520"/>
      <c r="AG26" s="521"/>
      <c r="AH26" s="441">
        <v>8</v>
      </c>
      <c r="AI26" s="442"/>
      <c r="AJ26" s="442"/>
      <c r="AK26" s="442"/>
      <c r="AL26" s="443"/>
      <c r="AM26" s="441">
        <v>25672</v>
      </c>
      <c r="AN26" s="442"/>
      <c r="AO26" s="442"/>
      <c r="AP26" s="442"/>
      <c r="AQ26" s="442"/>
      <c r="AR26" s="443"/>
      <c r="AS26" s="441">
        <v>3209</v>
      </c>
      <c r="AT26" s="442"/>
      <c r="AU26" s="442"/>
      <c r="AV26" s="442"/>
      <c r="AW26" s="442"/>
      <c r="AX26" s="444"/>
      <c r="AY26" s="474" t="s">
        <v>180</v>
      </c>
      <c r="AZ26" s="475"/>
      <c r="BA26" s="475"/>
      <c r="BB26" s="475"/>
      <c r="BC26" s="475"/>
      <c r="BD26" s="475"/>
      <c r="BE26" s="475"/>
      <c r="BF26" s="475"/>
      <c r="BG26" s="475"/>
      <c r="BH26" s="475"/>
      <c r="BI26" s="475"/>
      <c r="BJ26" s="475"/>
      <c r="BK26" s="475"/>
      <c r="BL26" s="475"/>
      <c r="BM26" s="476"/>
      <c r="BN26" s="465" t="s">
        <v>176</v>
      </c>
      <c r="BO26" s="466"/>
      <c r="BP26" s="466"/>
      <c r="BQ26" s="466"/>
      <c r="BR26" s="466"/>
      <c r="BS26" s="466"/>
      <c r="BT26" s="466"/>
      <c r="BU26" s="467"/>
      <c r="BV26" s="465" t="s">
        <v>176</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181</v>
      </c>
      <c r="F27" s="439"/>
      <c r="G27" s="439"/>
      <c r="H27" s="439"/>
      <c r="I27" s="439"/>
      <c r="J27" s="439"/>
      <c r="K27" s="440"/>
      <c r="L27" s="441">
        <v>1</v>
      </c>
      <c r="M27" s="442"/>
      <c r="N27" s="442"/>
      <c r="O27" s="442"/>
      <c r="P27" s="443"/>
      <c r="Q27" s="441">
        <v>3330</v>
      </c>
      <c r="R27" s="442"/>
      <c r="S27" s="442"/>
      <c r="T27" s="442"/>
      <c r="U27" s="442"/>
      <c r="V27" s="443"/>
      <c r="W27" s="507"/>
      <c r="X27" s="498"/>
      <c r="Y27" s="499"/>
      <c r="Z27" s="438" t="s">
        <v>182</v>
      </c>
      <c r="AA27" s="439"/>
      <c r="AB27" s="439"/>
      <c r="AC27" s="439"/>
      <c r="AD27" s="439"/>
      <c r="AE27" s="439"/>
      <c r="AF27" s="439"/>
      <c r="AG27" s="440"/>
      <c r="AH27" s="441" t="s">
        <v>176</v>
      </c>
      <c r="AI27" s="442"/>
      <c r="AJ27" s="442"/>
      <c r="AK27" s="442"/>
      <c r="AL27" s="443"/>
      <c r="AM27" s="441" t="s">
        <v>176</v>
      </c>
      <c r="AN27" s="442"/>
      <c r="AO27" s="442"/>
      <c r="AP27" s="442"/>
      <c r="AQ27" s="442"/>
      <c r="AR27" s="443"/>
      <c r="AS27" s="441" t="s">
        <v>176</v>
      </c>
      <c r="AT27" s="442"/>
      <c r="AU27" s="442"/>
      <c r="AV27" s="442"/>
      <c r="AW27" s="442"/>
      <c r="AX27" s="444"/>
      <c r="AY27" s="471" t="s">
        <v>183</v>
      </c>
      <c r="AZ27" s="472"/>
      <c r="BA27" s="472"/>
      <c r="BB27" s="472"/>
      <c r="BC27" s="472"/>
      <c r="BD27" s="472"/>
      <c r="BE27" s="472"/>
      <c r="BF27" s="472"/>
      <c r="BG27" s="472"/>
      <c r="BH27" s="472"/>
      <c r="BI27" s="472"/>
      <c r="BJ27" s="472"/>
      <c r="BK27" s="472"/>
      <c r="BL27" s="472"/>
      <c r="BM27" s="473"/>
      <c r="BN27" s="468">
        <v>131116</v>
      </c>
      <c r="BO27" s="469"/>
      <c r="BP27" s="469"/>
      <c r="BQ27" s="469"/>
      <c r="BR27" s="469"/>
      <c r="BS27" s="469"/>
      <c r="BT27" s="469"/>
      <c r="BU27" s="470"/>
      <c r="BV27" s="468">
        <v>131051</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184</v>
      </c>
      <c r="F28" s="439"/>
      <c r="G28" s="439"/>
      <c r="H28" s="439"/>
      <c r="I28" s="439"/>
      <c r="J28" s="439"/>
      <c r="K28" s="440"/>
      <c r="L28" s="441">
        <v>1</v>
      </c>
      <c r="M28" s="442"/>
      <c r="N28" s="442"/>
      <c r="O28" s="442"/>
      <c r="P28" s="443"/>
      <c r="Q28" s="441">
        <v>2480</v>
      </c>
      <c r="R28" s="442"/>
      <c r="S28" s="442"/>
      <c r="T28" s="442"/>
      <c r="U28" s="442"/>
      <c r="V28" s="443"/>
      <c r="W28" s="507"/>
      <c r="X28" s="498"/>
      <c r="Y28" s="499"/>
      <c r="Z28" s="438" t="s">
        <v>185</v>
      </c>
      <c r="AA28" s="439"/>
      <c r="AB28" s="439"/>
      <c r="AC28" s="439"/>
      <c r="AD28" s="439"/>
      <c r="AE28" s="439"/>
      <c r="AF28" s="439"/>
      <c r="AG28" s="440"/>
      <c r="AH28" s="441" t="s">
        <v>176</v>
      </c>
      <c r="AI28" s="442"/>
      <c r="AJ28" s="442"/>
      <c r="AK28" s="442"/>
      <c r="AL28" s="443"/>
      <c r="AM28" s="441" t="s">
        <v>176</v>
      </c>
      <c r="AN28" s="442"/>
      <c r="AO28" s="442"/>
      <c r="AP28" s="442"/>
      <c r="AQ28" s="442"/>
      <c r="AR28" s="443"/>
      <c r="AS28" s="441" t="s">
        <v>176</v>
      </c>
      <c r="AT28" s="442"/>
      <c r="AU28" s="442"/>
      <c r="AV28" s="442"/>
      <c r="AW28" s="442"/>
      <c r="AX28" s="444"/>
      <c r="AY28" s="448" t="s">
        <v>186</v>
      </c>
      <c r="AZ28" s="449"/>
      <c r="BA28" s="449"/>
      <c r="BB28" s="450"/>
      <c r="BC28" s="457" t="s">
        <v>48</v>
      </c>
      <c r="BD28" s="458"/>
      <c r="BE28" s="458"/>
      <c r="BF28" s="458"/>
      <c r="BG28" s="458"/>
      <c r="BH28" s="458"/>
      <c r="BI28" s="458"/>
      <c r="BJ28" s="458"/>
      <c r="BK28" s="458"/>
      <c r="BL28" s="458"/>
      <c r="BM28" s="459"/>
      <c r="BN28" s="460">
        <v>720491</v>
      </c>
      <c r="BO28" s="461"/>
      <c r="BP28" s="461"/>
      <c r="BQ28" s="461"/>
      <c r="BR28" s="461"/>
      <c r="BS28" s="461"/>
      <c r="BT28" s="461"/>
      <c r="BU28" s="462"/>
      <c r="BV28" s="460">
        <v>689440</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187</v>
      </c>
      <c r="F29" s="439"/>
      <c r="G29" s="439"/>
      <c r="H29" s="439"/>
      <c r="I29" s="439"/>
      <c r="J29" s="439"/>
      <c r="K29" s="440"/>
      <c r="L29" s="441">
        <v>10</v>
      </c>
      <c r="M29" s="442"/>
      <c r="N29" s="442"/>
      <c r="O29" s="442"/>
      <c r="P29" s="443"/>
      <c r="Q29" s="441">
        <v>2270</v>
      </c>
      <c r="R29" s="442"/>
      <c r="S29" s="442"/>
      <c r="T29" s="442"/>
      <c r="U29" s="442"/>
      <c r="V29" s="443"/>
      <c r="W29" s="508"/>
      <c r="X29" s="509"/>
      <c r="Y29" s="510"/>
      <c r="Z29" s="438" t="s">
        <v>188</v>
      </c>
      <c r="AA29" s="439"/>
      <c r="AB29" s="439"/>
      <c r="AC29" s="439"/>
      <c r="AD29" s="439"/>
      <c r="AE29" s="439"/>
      <c r="AF29" s="439"/>
      <c r="AG29" s="440"/>
      <c r="AH29" s="441">
        <v>141</v>
      </c>
      <c r="AI29" s="442"/>
      <c r="AJ29" s="442"/>
      <c r="AK29" s="442"/>
      <c r="AL29" s="443"/>
      <c r="AM29" s="441">
        <v>417501</v>
      </c>
      <c r="AN29" s="442"/>
      <c r="AO29" s="442"/>
      <c r="AP29" s="442"/>
      <c r="AQ29" s="442"/>
      <c r="AR29" s="443"/>
      <c r="AS29" s="441">
        <v>2961</v>
      </c>
      <c r="AT29" s="442"/>
      <c r="AU29" s="442"/>
      <c r="AV29" s="442"/>
      <c r="AW29" s="442"/>
      <c r="AX29" s="444"/>
      <c r="AY29" s="451"/>
      <c r="AZ29" s="452"/>
      <c r="BA29" s="452"/>
      <c r="BB29" s="453"/>
      <c r="BC29" s="445" t="s">
        <v>189</v>
      </c>
      <c r="BD29" s="446"/>
      <c r="BE29" s="446"/>
      <c r="BF29" s="446"/>
      <c r="BG29" s="446"/>
      <c r="BH29" s="446"/>
      <c r="BI29" s="446"/>
      <c r="BJ29" s="446"/>
      <c r="BK29" s="446"/>
      <c r="BL29" s="446"/>
      <c r="BM29" s="447"/>
      <c r="BN29" s="465">
        <v>106337</v>
      </c>
      <c r="BO29" s="466"/>
      <c r="BP29" s="466"/>
      <c r="BQ29" s="466"/>
      <c r="BR29" s="466"/>
      <c r="BS29" s="466"/>
      <c r="BT29" s="466"/>
      <c r="BU29" s="467"/>
      <c r="BV29" s="465">
        <v>106326</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190</v>
      </c>
      <c r="X30" s="518"/>
      <c r="Y30" s="518"/>
      <c r="Z30" s="518"/>
      <c r="AA30" s="518"/>
      <c r="AB30" s="518"/>
      <c r="AC30" s="518"/>
      <c r="AD30" s="518"/>
      <c r="AE30" s="518"/>
      <c r="AF30" s="518"/>
      <c r="AG30" s="519"/>
      <c r="AH30" s="429">
        <v>95.3</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1693714</v>
      </c>
      <c r="BO30" s="469"/>
      <c r="BP30" s="469"/>
      <c r="BQ30" s="469"/>
      <c r="BR30" s="469"/>
      <c r="BS30" s="469"/>
      <c r="BT30" s="469"/>
      <c r="BU30" s="470"/>
      <c r="BV30" s="468">
        <v>1799529</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191</v>
      </c>
      <c r="D32" s="213"/>
      <c r="E32" s="213"/>
      <c r="F32" s="210"/>
      <c r="G32" s="210"/>
      <c r="H32" s="210"/>
      <c r="I32" s="210"/>
      <c r="J32" s="210"/>
      <c r="K32" s="210"/>
      <c r="L32" s="210"/>
      <c r="M32" s="210"/>
      <c r="N32" s="210"/>
      <c r="O32" s="210"/>
      <c r="P32" s="210"/>
      <c r="Q32" s="210"/>
      <c r="R32" s="210"/>
      <c r="S32" s="210"/>
      <c r="T32" s="210"/>
      <c r="U32" s="210" t="s">
        <v>192</v>
      </c>
      <c r="V32" s="210"/>
      <c r="W32" s="210"/>
      <c r="X32" s="210"/>
      <c r="Y32" s="210"/>
      <c r="Z32" s="210"/>
      <c r="AA32" s="210"/>
      <c r="AB32" s="210"/>
      <c r="AC32" s="210"/>
      <c r="AD32" s="210"/>
      <c r="AE32" s="210"/>
      <c r="AF32" s="210"/>
      <c r="AG32" s="210"/>
      <c r="AH32" s="210"/>
      <c r="AI32" s="210"/>
      <c r="AJ32" s="210"/>
      <c r="AK32" s="210"/>
      <c r="AL32" s="210"/>
      <c r="AM32" s="214" t="s">
        <v>193</v>
      </c>
      <c r="AN32" s="210"/>
      <c r="AO32" s="210"/>
      <c r="AP32" s="210"/>
      <c r="AQ32" s="210"/>
      <c r="AR32" s="210"/>
      <c r="AS32" s="214"/>
      <c r="AT32" s="214"/>
      <c r="AU32" s="214"/>
      <c r="AV32" s="214"/>
      <c r="AW32" s="214"/>
      <c r="AX32" s="214"/>
      <c r="AY32" s="214"/>
      <c r="AZ32" s="214"/>
      <c r="BA32" s="214"/>
      <c r="BB32" s="210"/>
      <c r="BC32" s="214"/>
      <c r="BD32" s="210"/>
      <c r="BE32" s="214" t="s">
        <v>194</v>
      </c>
      <c r="BF32" s="210"/>
      <c r="BG32" s="210"/>
      <c r="BH32" s="210"/>
      <c r="BI32" s="210"/>
      <c r="BJ32" s="214"/>
      <c r="BK32" s="214"/>
      <c r="BL32" s="214"/>
      <c r="BM32" s="214"/>
      <c r="BN32" s="214"/>
      <c r="BO32" s="214"/>
      <c r="BP32" s="214"/>
      <c r="BQ32" s="214"/>
      <c r="BR32" s="210"/>
      <c r="BS32" s="210"/>
      <c r="BT32" s="210"/>
      <c r="BU32" s="210"/>
      <c r="BV32" s="210"/>
      <c r="BW32" s="210" t="s">
        <v>195</v>
      </c>
      <c r="BX32" s="210"/>
      <c r="BY32" s="210"/>
      <c r="BZ32" s="210"/>
      <c r="CA32" s="210"/>
      <c r="CB32" s="214"/>
      <c r="CC32" s="214"/>
      <c r="CD32" s="214"/>
      <c r="CE32" s="214"/>
      <c r="CF32" s="214"/>
      <c r="CG32" s="214"/>
      <c r="CH32" s="214"/>
      <c r="CI32" s="214"/>
      <c r="CJ32" s="214"/>
      <c r="CK32" s="214"/>
      <c r="CL32" s="214"/>
      <c r="CM32" s="214"/>
      <c r="CN32" s="214"/>
      <c r="CO32" s="214" t="s">
        <v>196</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197</v>
      </c>
      <c r="D33" s="428"/>
      <c r="E33" s="427" t="s">
        <v>198</v>
      </c>
      <c r="F33" s="427"/>
      <c r="G33" s="427"/>
      <c r="H33" s="427"/>
      <c r="I33" s="427"/>
      <c r="J33" s="427"/>
      <c r="K33" s="427"/>
      <c r="L33" s="427"/>
      <c r="M33" s="427"/>
      <c r="N33" s="427"/>
      <c r="O33" s="427"/>
      <c r="P33" s="427"/>
      <c r="Q33" s="427"/>
      <c r="R33" s="427"/>
      <c r="S33" s="427"/>
      <c r="T33" s="215"/>
      <c r="U33" s="428" t="s">
        <v>197</v>
      </c>
      <c r="V33" s="428"/>
      <c r="W33" s="427" t="s">
        <v>198</v>
      </c>
      <c r="X33" s="427"/>
      <c r="Y33" s="427"/>
      <c r="Z33" s="427"/>
      <c r="AA33" s="427"/>
      <c r="AB33" s="427"/>
      <c r="AC33" s="427"/>
      <c r="AD33" s="427"/>
      <c r="AE33" s="427"/>
      <c r="AF33" s="427"/>
      <c r="AG33" s="427"/>
      <c r="AH33" s="427"/>
      <c r="AI33" s="427"/>
      <c r="AJ33" s="427"/>
      <c r="AK33" s="427"/>
      <c r="AL33" s="215"/>
      <c r="AM33" s="428" t="s">
        <v>197</v>
      </c>
      <c r="AN33" s="428"/>
      <c r="AO33" s="427" t="s">
        <v>198</v>
      </c>
      <c r="AP33" s="427"/>
      <c r="AQ33" s="427"/>
      <c r="AR33" s="427"/>
      <c r="AS33" s="427"/>
      <c r="AT33" s="427"/>
      <c r="AU33" s="427"/>
      <c r="AV33" s="427"/>
      <c r="AW33" s="427"/>
      <c r="AX33" s="427"/>
      <c r="AY33" s="427"/>
      <c r="AZ33" s="427"/>
      <c r="BA33" s="427"/>
      <c r="BB33" s="427"/>
      <c r="BC33" s="427"/>
      <c r="BD33" s="216"/>
      <c r="BE33" s="427" t="s">
        <v>199</v>
      </c>
      <c r="BF33" s="427"/>
      <c r="BG33" s="427" t="s">
        <v>200</v>
      </c>
      <c r="BH33" s="427"/>
      <c r="BI33" s="427"/>
      <c r="BJ33" s="427"/>
      <c r="BK33" s="427"/>
      <c r="BL33" s="427"/>
      <c r="BM33" s="427"/>
      <c r="BN33" s="427"/>
      <c r="BO33" s="427"/>
      <c r="BP33" s="427"/>
      <c r="BQ33" s="427"/>
      <c r="BR33" s="427"/>
      <c r="BS33" s="427"/>
      <c r="BT33" s="427"/>
      <c r="BU33" s="427"/>
      <c r="BV33" s="216"/>
      <c r="BW33" s="428" t="s">
        <v>199</v>
      </c>
      <c r="BX33" s="428"/>
      <c r="BY33" s="427" t="s">
        <v>201</v>
      </c>
      <c r="BZ33" s="427"/>
      <c r="CA33" s="427"/>
      <c r="CB33" s="427"/>
      <c r="CC33" s="427"/>
      <c r="CD33" s="427"/>
      <c r="CE33" s="427"/>
      <c r="CF33" s="427"/>
      <c r="CG33" s="427"/>
      <c r="CH33" s="427"/>
      <c r="CI33" s="427"/>
      <c r="CJ33" s="427"/>
      <c r="CK33" s="427"/>
      <c r="CL33" s="427"/>
      <c r="CM33" s="427"/>
      <c r="CN33" s="215"/>
      <c r="CO33" s="428" t="s">
        <v>197</v>
      </c>
      <c r="CP33" s="428"/>
      <c r="CQ33" s="427" t="s">
        <v>202</v>
      </c>
      <c r="CR33" s="427"/>
      <c r="CS33" s="427"/>
      <c r="CT33" s="427"/>
      <c r="CU33" s="427"/>
      <c r="CV33" s="427"/>
      <c r="CW33" s="427"/>
      <c r="CX33" s="427"/>
      <c r="CY33" s="427"/>
      <c r="CZ33" s="427"/>
      <c r="DA33" s="427"/>
      <c r="DB33" s="427"/>
      <c r="DC33" s="427"/>
      <c r="DD33" s="427"/>
      <c r="DE33" s="427"/>
      <c r="DF33" s="215"/>
      <c r="DG33" s="426" t="s">
        <v>203</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4</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f>IF(AO34="","",MAX(C34:D43,U34:V43)+1)</f>
        <v>7</v>
      </c>
      <c r="AN34" s="424"/>
      <c r="AO34" s="423" t="str">
        <f>IF('各会計、関係団体の財政状況及び健全化判断比率'!B31="","",'各会計、関係団体の財政状況及び健全化判断比率'!B31)</f>
        <v>水道事業会計</v>
      </c>
      <c r="AP34" s="423"/>
      <c r="AQ34" s="423"/>
      <c r="AR34" s="423"/>
      <c r="AS34" s="423"/>
      <c r="AT34" s="423"/>
      <c r="AU34" s="423"/>
      <c r="AV34" s="423"/>
      <c r="AW34" s="423"/>
      <c r="AX34" s="423"/>
      <c r="AY34" s="423"/>
      <c r="AZ34" s="423"/>
      <c r="BA34" s="423"/>
      <c r="BB34" s="423"/>
      <c r="BC34" s="423"/>
      <c r="BD34" s="213"/>
      <c r="BE34" s="424">
        <f>IF(BG34="","",MAX(C34:D43,U34:V43,AM34:AN43)+1)</f>
        <v>9</v>
      </c>
      <c r="BF34" s="424"/>
      <c r="BG34" s="423" t="str">
        <f>IF('各会計、関係団体の財政状況及び健全化判断比率'!B33="","",'各会計、関係団体の財政状況及び健全化判断比率'!B33)</f>
        <v>公共下水道事業特別会計</v>
      </c>
      <c r="BH34" s="423"/>
      <c r="BI34" s="423"/>
      <c r="BJ34" s="423"/>
      <c r="BK34" s="423"/>
      <c r="BL34" s="423"/>
      <c r="BM34" s="423"/>
      <c r="BN34" s="423"/>
      <c r="BO34" s="423"/>
      <c r="BP34" s="423"/>
      <c r="BQ34" s="423"/>
      <c r="BR34" s="423"/>
      <c r="BS34" s="423"/>
      <c r="BT34" s="423"/>
      <c r="BU34" s="423"/>
      <c r="BV34" s="213"/>
      <c r="BW34" s="424">
        <f>IF(BY34="","",MAX(C34:D43,U34:V43,AM34:AN43,BE34:BF43)+1)</f>
        <v>11</v>
      </c>
      <c r="BX34" s="424"/>
      <c r="BY34" s="423" t="str">
        <f>IF('各会計、関係団体の財政状況及び健全化判断比率'!B68="","",'各会計、関係団体の財政状況及び健全化判断比率'!B68)</f>
        <v>鳥取県町村総合事務組合</v>
      </c>
      <c r="BZ34" s="423"/>
      <c r="CA34" s="423"/>
      <c r="CB34" s="423"/>
      <c r="CC34" s="423"/>
      <c r="CD34" s="423"/>
      <c r="CE34" s="423"/>
      <c r="CF34" s="423"/>
      <c r="CG34" s="423"/>
      <c r="CH34" s="423"/>
      <c r="CI34" s="423"/>
      <c r="CJ34" s="423"/>
      <c r="CK34" s="423"/>
      <c r="CL34" s="423"/>
      <c r="CM34" s="423"/>
      <c r="CN34" s="213"/>
      <c r="CO34" s="424">
        <f>IF(CQ34="","",MAX(C34:D43,U34:V43,AM34:AN43,BE34:BF43,BW34:BX43)+1)</f>
        <v>16</v>
      </c>
      <c r="CP34" s="424"/>
      <c r="CQ34" s="423" t="str">
        <f>IF('各会計、関係団体の財政状況及び健全化判断比率'!BS7="","",'各会計、関係団体の財政状況及び健全化判断比率'!BS7)</f>
        <v>岩美町振興公社</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f>IF(E35="","",C34+1)</f>
        <v>2</v>
      </c>
      <c r="D35" s="424"/>
      <c r="E35" s="423" t="str">
        <f>IF('各会計、関係団体の財政状況及び健全化判断比率'!B8="","",'各会計、関係団体の財政状況及び健全化判断比率'!B8)</f>
        <v>住宅新築資金等貸付特別会計</v>
      </c>
      <c r="F35" s="423"/>
      <c r="G35" s="423"/>
      <c r="H35" s="423"/>
      <c r="I35" s="423"/>
      <c r="J35" s="423"/>
      <c r="K35" s="423"/>
      <c r="L35" s="423"/>
      <c r="M35" s="423"/>
      <c r="N35" s="423"/>
      <c r="O35" s="423"/>
      <c r="P35" s="423"/>
      <c r="Q35" s="423"/>
      <c r="R35" s="423"/>
      <c r="S35" s="423"/>
      <c r="T35" s="213"/>
      <c r="U35" s="424">
        <f>IF(W35="","",U34+1)</f>
        <v>5</v>
      </c>
      <c r="V35" s="424"/>
      <c r="W35" s="423" t="str">
        <f>IF('各会計、関係団体の財政状況及び健全化判断比率'!B29="","",'各会計、関係団体の財政状況及び健全化判断比率'!B29)</f>
        <v>介護保険特別会計</v>
      </c>
      <c r="X35" s="423"/>
      <c r="Y35" s="423"/>
      <c r="Z35" s="423"/>
      <c r="AA35" s="423"/>
      <c r="AB35" s="423"/>
      <c r="AC35" s="423"/>
      <c r="AD35" s="423"/>
      <c r="AE35" s="423"/>
      <c r="AF35" s="423"/>
      <c r="AG35" s="423"/>
      <c r="AH35" s="423"/>
      <c r="AI35" s="423"/>
      <c r="AJ35" s="423"/>
      <c r="AK35" s="423"/>
      <c r="AL35" s="213"/>
      <c r="AM35" s="424">
        <f t="shared" ref="AM35:AM43" si="0">IF(AO35="","",AM34+1)</f>
        <v>8</v>
      </c>
      <c r="AN35" s="424"/>
      <c r="AO35" s="423" t="str">
        <f>IF('各会計、関係団体の財政状況及び健全化判断比率'!B32="","",'各会計、関係団体の財政状況及び健全化判断比率'!B32)</f>
        <v>病院事業会計</v>
      </c>
      <c r="AP35" s="423"/>
      <c r="AQ35" s="423"/>
      <c r="AR35" s="423"/>
      <c r="AS35" s="423"/>
      <c r="AT35" s="423"/>
      <c r="AU35" s="423"/>
      <c r="AV35" s="423"/>
      <c r="AW35" s="423"/>
      <c r="AX35" s="423"/>
      <c r="AY35" s="423"/>
      <c r="AZ35" s="423"/>
      <c r="BA35" s="423"/>
      <c r="BB35" s="423"/>
      <c r="BC35" s="423"/>
      <c r="BD35" s="213"/>
      <c r="BE35" s="424">
        <f t="shared" ref="BE35:BE43" si="1">IF(BG35="","",BE34+1)</f>
        <v>10</v>
      </c>
      <c r="BF35" s="424"/>
      <c r="BG35" s="423" t="str">
        <f>IF('各会計、関係団体の財政状況及び健全化判断比率'!B34="","",'各会計、関係団体の財政状況及び健全化判断比率'!B34)</f>
        <v>集落排水処理事業特別会計</v>
      </c>
      <c r="BH35" s="423"/>
      <c r="BI35" s="423"/>
      <c r="BJ35" s="423"/>
      <c r="BK35" s="423"/>
      <c r="BL35" s="423"/>
      <c r="BM35" s="423"/>
      <c r="BN35" s="423"/>
      <c r="BO35" s="423"/>
      <c r="BP35" s="423"/>
      <c r="BQ35" s="423"/>
      <c r="BR35" s="423"/>
      <c r="BS35" s="423"/>
      <c r="BT35" s="423"/>
      <c r="BU35" s="423"/>
      <c r="BV35" s="213"/>
      <c r="BW35" s="424">
        <f t="shared" ref="BW35:BW43" si="2">IF(BY35="","",BW34+1)</f>
        <v>12</v>
      </c>
      <c r="BX35" s="424"/>
      <c r="BY35" s="423" t="str">
        <f>IF('各会計、関係団体の財政状況及び健全化判断比率'!B69="","",'各会計、関係団体の財政状況及び健全化判断比率'!B69)</f>
        <v>鳥取県東部広域行政管理組合（一般会計）</v>
      </c>
      <c r="BZ35" s="423"/>
      <c r="CA35" s="423"/>
      <c r="CB35" s="423"/>
      <c r="CC35" s="423"/>
      <c r="CD35" s="423"/>
      <c r="CE35" s="423"/>
      <c r="CF35" s="423"/>
      <c r="CG35" s="423"/>
      <c r="CH35" s="423"/>
      <c r="CI35" s="423"/>
      <c r="CJ35" s="423"/>
      <c r="CK35" s="423"/>
      <c r="CL35" s="423"/>
      <c r="CM35" s="423"/>
      <c r="CN35" s="213"/>
      <c r="CO35" s="424">
        <f t="shared" ref="CO35:CO43" si="3">IF(CQ35="","",CO34+1)</f>
        <v>17</v>
      </c>
      <c r="CP35" s="424"/>
      <c r="CQ35" s="423" t="str">
        <f>IF('各会計、関係団体の財政状況及び健全化判断比率'!BS8="","",'各会計、関係団体の財政状況及び健全化判断比率'!BS8)</f>
        <v>いわみ道の駅</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f>IF(E36="","",C35+1)</f>
        <v>3</v>
      </c>
      <c r="D36" s="424"/>
      <c r="E36" s="423" t="str">
        <f>IF('各会計、関係団体の財政状況及び健全化判断比率'!B9="","",'各会計、関係団体の財政状況及び健全化判断比率'!B9)</f>
        <v>代替バス運送事業特別会計</v>
      </c>
      <c r="F36" s="423"/>
      <c r="G36" s="423"/>
      <c r="H36" s="423"/>
      <c r="I36" s="423"/>
      <c r="J36" s="423"/>
      <c r="K36" s="423"/>
      <c r="L36" s="423"/>
      <c r="M36" s="423"/>
      <c r="N36" s="423"/>
      <c r="O36" s="423"/>
      <c r="P36" s="423"/>
      <c r="Q36" s="423"/>
      <c r="R36" s="423"/>
      <c r="S36" s="423"/>
      <c r="T36" s="213"/>
      <c r="U36" s="424">
        <f t="shared" ref="U36:U43" si="4">IF(W36="","",U35+1)</f>
        <v>6</v>
      </c>
      <c r="V36" s="424"/>
      <c r="W36" s="423" t="str">
        <f>IF('各会計、関係団体の財政状況及び健全化判断比率'!B30="","",'各会計、関係団体の財政状況及び健全化判断比率'!B30)</f>
        <v>後期高齢者医療特別会計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13</v>
      </c>
      <c r="BX36" s="424"/>
      <c r="BY36" s="423" t="str">
        <f>IF('各会計、関係団体の財政状況及び健全化判断比率'!B70="","",'各会計、関係団体の財政状況及び健全化判断比率'!B70)</f>
        <v>鳥取県東部広域行政管理組合（事業会計）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14</v>
      </c>
      <c r="BX37" s="424"/>
      <c r="BY37" s="423" t="str">
        <f>IF('各会計、関係団体の財政状況及び健全化判断比率'!B71="","",'各会計、関係団体の財政状況及び健全化判断比率'!B71)</f>
        <v>鳥取県後期高齢者医療広域連合（一般会計）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15</v>
      </c>
      <c r="BX38" s="424"/>
      <c r="BY38" s="423" t="str">
        <f>IF('各会計、関係団体の財政状況及び健全化判断比率'!B72="","",'各会計、関係団体の財政状況及び健全化判断比率'!B72)</f>
        <v>鳥取県後期高齢者医療広域連合（事業会計）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t="str">
        <f t="shared" si="2"/>
        <v/>
      </c>
      <c r="BX39" s="424"/>
      <c r="BY39" s="423" t="str">
        <f>IF('各会計、関係団体の財政状況及び健全化判断比率'!B73="","",'各会計、関係団体の財政状況及び健全化判断比率'!B73)</f>
        <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t="str">
        <f t="shared" si="2"/>
        <v/>
      </c>
      <c r="BX40" s="424"/>
      <c r="BY40" s="423" t="str">
        <f>IF('各会計、関係団体の財政状況及び健全化判断比率'!B74="","",'各会計、関係団体の財政状況及び健全化判断比率'!B74)</f>
        <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t="str">
        <f t="shared" si="2"/>
        <v/>
      </c>
      <c r="BX41" s="424"/>
      <c r="BY41" s="423" t="str">
        <f>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204</v>
      </c>
      <c r="C46" s="185"/>
      <c r="D46" s="185"/>
      <c r="E46" s="185" t="s">
        <v>205</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206</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207</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208</v>
      </c>
    </row>
    <row r="50" spans="5:5" x14ac:dyDescent="0.15">
      <c r="E50" s="187" t="s">
        <v>209</v>
      </c>
    </row>
    <row r="51" spans="5:5" x14ac:dyDescent="0.15">
      <c r="E51" s="187" t="s">
        <v>210</v>
      </c>
    </row>
    <row r="52" spans="5:5" x14ac:dyDescent="0.15">
      <c r="E52" s="187" t="s">
        <v>211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a0nZdqmkuEiFDMxl6D8p+DRY7ObRfKA42e3AZuOrJ1DvujTJkMfreTYuYYB1t/zGR7wXqL4gBjTZ7GitlVol4w==" saltValue="Zs1LqZWJoXaUCKlq5bGyc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90" zoomScaleNormal="9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15">
      <c r="A34" s="22"/>
      <c r="B34" s="31"/>
      <c r="C34" s="1244" t="s">
        <v>571</v>
      </c>
      <c r="D34" s="1244"/>
      <c r="E34" s="1245"/>
      <c r="F34" s="32">
        <v>21.42</v>
      </c>
      <c r="G34" s="33">
        <v>29.34</v>
      </c>
      <c r="H34" s="33">
        <v>30.56</v>
      </c>
      <c r="I34" s="33">
        <v>28.54</v>
      </c>
      <c r="J34" s="34">
        <v>26.54</v>
      </c>
      <c r="K34" s="22"/>
      <c r="L34" s="22"/>
      <c r="M34" s="22"/>
      <c r="N34" s="22"/>
      <c r="O34" s="22"/>
      <c r="P34" s="22"/>
    </row>
    <row r="35" spans="1:16" ht="39" customHeight="1" x14ac:dyDescent="0.15">
      <c r="A35" s="22"/>
      <c r="B35" s="35"/>
      <c r="C35" s="1238" t="s">
        <v>572</v>
      </c>
      <c r="D35" s="1239"/>
      <c r="E35" s="1240"/>
      <c r="F35" s="36">
        <v>4.09</v>
      </c>
      <c r="G35" s="37">
        <v>6.88</v>
      </c>
      <c r="H35" s="37">
        <v>7.11</v>
      </c>
      <c r="I35" s="37">
        <v>7.12</v>
      </c>
      <c r="J35" s="38">
        <v>6.69</v>
      </c>
      <c r="K35" s="22"/>
      <c r="L35" s="22"/>
      <c r="M35" s="22"/>
      <c r="N35" s="22"/>
      <c r="O35" s="22"/>
      <c r="P35" s="22"/>
    </row>
    <row r="36" spans="1:16" ht="39" customHeight="1" x14ac:dyDescent="0.15">
      <c r="A36" s="22"/>
      <c r="B36" s="35"/>
      <c r="C36" s="1238" t="s">
        <v>573</v>
      </c>
      <c r="D36" s="1239"/>
      <c r="E36" s="1240"/>
      <c r="F36" s="36">
        <v>2.2599999999999998</v>
      </c>
      <c r="G36" s="37">
        <v>1.66</v>
      </c>
      <c r="H36" s="37">
        <v>2.2200000000000002</v>
      </c>
      <c r="I36" s="37">
        <v>2.1</v>
      </c>
      <c r="J36" s="38">
        <v>2.1800000000000002</v>
      </c>
      <c r="K36" s="22"/>
      <c r="L36" s="22"/>
      <c r="M36" s="22"/>
      <c r="N36" s="22"/>
      <c r="O36" s="22"/>
      <c r="P36" s="22"/>
    </row>
    <row r="37" spans="1:16" ht="39" customHeight="1" x14ac:dyDescent="0.15">
      <c r="A37" s="22"/>
      <c r="B37" s="35"/>
      <c r="C37" s="1238" t="s">
        <v>574</v>
      </c>
      <c r="D37" s="1239"/>
      <c r="E37" s="1240"/>
      <c r="F37" s="36">
        <v>0.54</v>
      </c>
      <c r="G37" s="37">
        <v>0.17</v>
      </c>
      <c r="H37" s="37">
        <v>0.54</v>
      </c>
      <c r="I37" s="37">
        <v>0.42</v>
      </c>
      <c r="J37" s="38">
        <v>0.74</v>
      </c>
      <c r="K37" s="22"/>
      <c r="L37" s="22"/>
      <c r="M37" s="22"/>
      <c r="N37" s="22"/>
      <c r="O37" s="22"/>
      <c r="P37" s="22"/>
    </row>
    <row r="38" spans="1:16" ht="39" customHeight="1" x14ac:dyDescent="0.15">
      <c r="A38" s="22"/>
      <c r="B38" s="35"/>
      <c r="C38" s="1238" t="s">
        <v>575</v>
      </c>
      <c r="D38" s="1239"/>
      <c r="E38" s="1240"/>
      <c r="F38" s="36">
        <v>2.02</v>
      </c>
      <c r="G38" s="37">
        <v>1.68</v>
      </c>
      <c r="H38" s="37">
        <v>2.65</v>
      </c>
      <c r="I38" s="37">
        <v>1.91</v>
      </c>
      <c r="J38" s="38">
        <v>0.62</v>
      </c>
      <c r="K38" s="22"/>
      <c r="L38" s="22"/>
      <c r="M38" s="22"/>
      <c r="N38" s="22"/>
      <c r="O38" s="22"/>
      <c r="P38" s="22"/>
    </row>
    <row r="39" spans="1:16" ht="39" customHeight="1" x14ac:dyDescent="0.15">
      <c r="A39" s="22"/>
      <c r="B39" s="35"/>
      <c r="C39" s="1238" t="s">
        <v>576</v>
      </c>
      <c r="D39" s="1239"/>
      <c r="E39" s="1240"/>
      <c r="F39" s="36">
        <v>0</v>
      </c>
      <c r="G39" s="37">
        <v>0</v>
      </c>
      <c r="H39" s="37">
        <v>0</v>
      </c>
      <c r="I39" s="37">
        <v>0</v>
      </c>
      <c r="J39" s="38">
        <v>0</v>
      </c>
      <c r="K39" s="22"/>
      <c r="L39" s="22"/>
      <c r="M39" s="22"/>
      <c r="N39" s="22"/>
      <c r="O39" s="22"/>
      <c r="P39" s="22"/>
    </row>
    <row r="40" spans="1:16" ht="39" customHeight="1" x14ac:dyDescent="0.15">
      <c r="A40" s="22"/>
      <c r="B40" s="35"/>
      <c r="C40" s="1238" t="s">
        <v>577</v>
      </c>
      <c r="D40" s="1239"/>
      <c r="E40" s="1240"/>
      <c r="F40" s="36">
        <v>0</v>
      </c>
      <c r="G40" s="37">
        <v>0</v>
      </c>
      <c r="H40" s="37">
        <v>0</v>
      </c>
      <c r="I40" s="37">
        <v>0</v>
      </c>
      <c r="J40" s="38">
        <v>0</v>
      </c>
      <c r="K40" s="22"/>
      <c r="L40" s="22"/>
      <c r="M40" s="22"/>
      <c r="N40" s="22"/>
      <c r="O40" s="22"/>
      <c r="P40" s="22"/>
    </row>
    <row r="41" spans="1:16" ht="39" customHeight="1" x14ac:dyDescent="0.15">
      <c r="A41" s="22"/>
      <c r="B41" s="35"/>
      <c r="C41" s="1238" t="s">
        <v>578</v>
      </c>
      <c r="D41" s="1239"/>
      <c r="E41" s="1240"/>
      <c r="F41" s="36">
        <v>0</v>
      </c>
      <c r="G41" s="37">
        <v>0</v>
      </c>
      <c r="H41" s="37">
        <v>0</v>
      </c>
      <c r="I41" s="37">
        <v>0</v>
      </c>
      <c r="J41" s="38">
        <v>0</v>
      </c>
      <c r="K41" s="22"/>
      <c r="L41" s="22"/>
      <c r="M41" s="22"/>
      <c r="N41" s="22"/>
      <c r="O41" s="22"/>
      <c r="P41" s="22"/>
    </row>
    <row r="42" spans="1:16" ht="39" customHeight="1" x14ac:dyDescent="0.15">
      <c r="A42" s="22"/>
      <c r="B42" s="39"/>
      <c r="C42" s="1238" t="s">
        <v>579</v>
      </c>
      <c r="D42" s="1239"/>
      <c r="E42" s="1240"/>
      <c r="F42" s="36" t="s">
        <v>519</v>
      </c>
      <c r="G42" s="37" t="s">
        <v>519</v>
      </c>
      <c r="H42" s="37" t="s">
        <v>519</v>
      </c>
      <c r="I42" s="37" t="s">
        <v>519</v>
      </c>
      <c r="J42" s="38" t="s">
        <v>519</v>
      </c>
      <c r="K42" s="22"/>
      <c r="L42" s="22"/>
      <c r="M42" s="22"/>
      <c r="N42" s="22"/>
      <c r="O42" s="22"/>
      <c r="P42" s="22"/>
    </row>
    <row r="43" spans="1:16" ht="39" customHeight="1" thickBot="1" x14ac:dyDescent="0.2">
      <c r="A43" s="22"/>
      <c r="B43" s="40"/>
      <c r="C43" s="1241" t="s">
        <v>580</v>
      </c>
      <c r="D43" s="1242"/>
      <c r="E43" s="1243"/>
      <c r="F43" s="41">
        <v>0</v>
      </c>
      <c r="G43" s="42">
        <v>0.02</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stz5BC1jYOAsxGrAelrYVdaQxwHhHhJ3OWYzotqTVHJ/j0kTDMMYkP7H1qlYsThjKZWygT8MpC+YLRkc+Of2wQ==" saltValue="6wznuL+pfbQXIRJ5bSsiS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headerFooter>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G46" zoomScale="90" zoomScaleNormal="9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15">
      <c r="A45" s="48"/>
      <c r="B45" s="1264" t="s">
        <v>11</v>
      </c>
      <c r="C45" s="1265"/>
      <c r="D45" s="58"/>
      <c r="E45" s="1270" t="s">
        <v>12</v>
      </c>
      <c r="F45" s="1270"/>
      <c r="G45" s="1270"/>
      <c r="H45" s="1270"/>
      <c r="I45" s="1270"/>
      <c r="J45" s="1271"/>
      <c r="K45" s="59">
        <v>738</v>
      </c>
      <c r="L45" s="60">
        <v>713</v>
      </c>
      <c r="M45" s="60">
        <v>734</v>
      </c>
      <c r="N45" s="60">
        <v>738</v>
      </c>
      <c r="O45" s="61">
        <v>729</v>
      </c>
      <c r="P45" s="48"/>
      <c r="Q45" s="48"/>
      <c r="R45" s="48"/>
      <c r="S45" s="48"/>
      <c r="T45" s="48"/>
      <c r="U45" s="48"/>
    </row>
    <row r="46" spans="1:21" ht="30.75" customHeight="1" x14ac:dyDescent="0.15">
      <c r="A46" s="48"/>
      <c r="B46" s="1266"/>
      <c r="C46" s="1267"/>
      <c r="D46" s="62"/>
      <c r="E46" s="1248" t="s">
        <v>13</v>
      </c>
      <c r="F46" s="1248"/>
      <c r="G46" s="1248"/>
      <c r="H46" s="1248"/>
      <c r="I46" s="1248"/>
      <c r="J46" s="1249"/>
      <c r="K46" s="63" t="s">
        <v>519</v>
      </c>
      <c r="L46" s="64" t="s">
        <v>519</v>
      </c>
      <c r="M46" s="64" t="s">
        <v>519</v>
      </c>
      <c r="N46" s="64" t="s">
        <v>519</v>
      </c>
      <c r="O46" s="65" t="s">
        <v>519</v>
      </c>
      <c r="P46" s="48"/>
      <c r="Q46" s="48"/>
      <c r="R46" s="48"/>
      <c r="S46" s="48"/>
      <c r="T46" s="48"/>
      <c r="U46" s="48"/>
    </row>
    <row r="47" spans="1:21" ht="30.75" customHeight="1" x14ac:dyDescent="0.15">
      <c r="A47" s="48"/>
      <c r="B47" s="1266"/>
      <c r="C47" s="1267"/>
      <c r="D47" s="62"/>
      <c r="E47" s="1248" t="s">
        <v>14</v>
      </c>
      <c r="F47" s="1248"/>
      <c r="G47" s="1248"/>
      <c r="H47" s="1248"/>
      <c r="I47" s="1248"/>
      <c r="J47" s="1249"/>
      <c r="K47" s="63" t="s">
        <v>519</v>
      </c>
      <c r="L47" s="64" t="s">
        <v>519</v>
      </c>
      <c r="M47" s="64" t="s">
        <v>519</v>
      </c>
      <c r="N47" s="64" t="s">
        <v>519</v>
      </c>
      <c r="O47" s="65" t="s">
        <v>519</v>
      </c>
      <c r="P47" s="48"/>
      <c r="Q47" s="48"/>
      <c r="R47" s="48"/>
      <c r="S47" s="48"/>
      <c r="T47" s="48"/>
      <c r="U47" s="48"/>
    </row>
    <row r="48" spans="1:21" ht="30.75" customHeight="1" x14ac:dyDescent="0.15">
      <c r="A48" s="48"/>
      <c r="B48" s="1266"/>
      <c r="C48" s="1267"/>
      <c r="D48" s="62"/>
      <c r="E48" s="1248" t="s">
        <v>15</v>
      </c>
      <c r="F48" s="1248"/>
      <c r="G48" s="1248"/>
      <c r="H48" s="1248"/>
      <c r="I48" s="1248"/>
      <c r="J48" s="1249"/>
      <c r="K48" s="63">
        <v>453</v>
      </c>
      <c r="L48" s="64">
        <v>463</v>
      </c>
      <c r="M48" s="64">
        <v>474</v>
      </c>
      <c r="N48" s="64">
        <v>426</v>
      </c>
      <c r="O48" s="65">
        <v>438</v>
      </c>
      <c r="P48" s="48"/>
      <c r="Q48" s="48"/>
      <c r="R48" s="48"/>
      <c r="S48" s="48"/>
      <c r="T48" s="48"/>
      <c r="U48" s="48"/>
    </row>
    <row r="49" spans="1:21" ht="30.75" customHeight="1" x14ac:dyDescent="0.15">
      <c r="A49" s="48"/>
      <c r="B49" s="1266"/>
      <c r="C49" s="1267"/>
      <c r="D49" s="62"/>
      <c r="E49" s="1248" t="s">
        <v>16</v>
      </c>
      <c r="F49" s="1248"/>
      <c r="G49" s="1248"/>
      <c r="H49" s="1248"/>
      <c r="I49" s="1248"/>
      <c r="J49" s="1249"/>
      <c r="K49" s="63">
        <v>2</v>
      </c>
      <c r="L49" s="64">
        <v>11</v>
      </c>
      <c r="M49" s="64">
        <v>11</v>
      </c>
      <c r="N49" s="64">
        <v>12</v>
      </c>
      <c r="O49" s="65">
        <v>12</v>
      </c>
      <c r="P49" s="48"/>
      <c r="Q49" s="48"/>
      <c r="R49" s="48"/>
      <c r="S49" s="48"/>
      <c r="T49" s="48"/>
      <c r="U49" s="48"/>
    </row>
    <row r="50" spans="1:21" ht="30.75" customHeight="1" x14ac:dyDescent="0.15">
      <c r="A50" s="48"/>
      <c r="B50" s="1266"/>
      <c r="C50" s="1267"/>
      <c r="D50" s="62"/>
      <c r="E50" s="1248" t="s">
        <v>17</v>
      </c>
      <c r="F50" s="1248"/>
      <c r="G50" s="1248"/>
      <c r="H50" s="1248"/>
      <c r="I50" s="1248"/>
      <c r="J50" s="1249"/>
      <c r="K50" s="63" t="s">
        <v>519</v>
      </c>
      <c r="L50" s="64" t="s">
        <v>519</v>
      </c>
      <c r="M50" s="64" t="s">
        <v>519</v>
      </c>
      <c r="N50" s="64" t="s">
        <v>519</v>
      </c>
      <c r="O50" s="65" t="s">
        <v>519</v>
      </c>
      <c r="P50" s="48"/>
      <c r="Q50" s="48"/>
      <c r="R50" s="48"/>
      <c r="S50" s="48"/>
      <c r="T50" s="48"/>
      <c r="U50" s="48"/>
    </row>
    <row r="51" spans="1:21" ht="30.75" customHeight="1" x14ac:dyDescent="0.15">
      <c r="A51" s="48"/>
      <c r="B51" s="1268"/>
      <c r="C51" s="1269"/>
      <c r="D51" s="66"/>
      <c r="E51" s="1248" t="s">
        <v>18</v>
      </c>
      <c r="F51" s="1248"/>
      <c r="G51" s="1248"/>
      <c r="H51" s="1248"/>
      <c r="I51" s="1248"/>
      <c r="J51" s="1249"/>
      <c r="K51" s="63">
        <v>1</v>
      </c>
      <c r="L51" s="64">
        <v>1</v>
      </c>
      <c r="M51" s="64">
        <v>0</v>
      </c>
      <c r="N51" s="64">
        <v>0</v>
      </c>
      <c r="O51" s="65">
        <v>0</v>
      </c>
      <c r="P51" s="48"/>
      <c r="Q51" s="48"/>
      <c r="R51" s="48"/>
      <c r="S51" s="48"/>
      <c r="T51" s="48"/>
      <c r="U51" s="48"/>
    </row>
    <row r="52" spans="1:21" ht="30.75" customHeight="1" x14ac:dyDescent="0.15">
      <c r="A52" s="48"/>
      <c r="B52" s="1246" t="s">
        <v>19</v>
      </c>
      <c r="C52" s="1247"/>
      <c r="D52" s="66"/>
      <c r="E52" s="1248" t="s">
        <v>20</v>
      </c>
      <c r="F52" s="1248"/>
      <c r="G52" s="1248"/>
      <c r="H52" s="1248"/>
      <c r="I52" s="1248"/>
      <c r="J52" s="1249"/>
      <c r="K52" s="63">
        <v>775</v>
      </c>
      <c r="L52" s="64">
        <v>755</v>
      </c>
      <c r="M52" s="64">
        <v>751</v>
      </c>
      <c r="N52" s="64">
        <v>767</v>
      </c>
      <c r="O52" s="65">
        <v>766</v>
      </c>
      <c r="P52" s="48"/>
      <c r="Q52" s="48"/>
      <c r="R52" s="48"/>
      <c r="S52" s="48"/>
      <c r="T52" s="48"/>
      <c r="U52" s="48"/>
    </row>
    <row r="53" spans="1:21" ht="30.75" customHeight="1" thickBot="1" x14ac:dyDescent="0.2">
      <c r="A53" s="48"/>
      <c r="B53" s="1250" t="s">
        <v>21</v>
      </c>
      <c r="C53" s="1251"/>
      <c r="D53" s="67"/>
      <c r="E53" s="1252" t="s">
        <v>22</v>
      </c>
      <c r="F53" s="1252"/>
      <c r="G53" s="1252"/>
      <c r="H53" s="1252"/>
      <c r="I53" s="1252"/>
      <c r="J53" s="1253"/>
      <c r="K53" s="68">
        <v>419</v>
      </c>
      <c r="L53" s="69">
        <v>433</v>
      </c>
      <c r="M53" s="69">
        <v>468</v>
      </c>
      <c r="N53" s="69">
        <v>409</v>
      </c>
      <c r="O53" s="70">
        <v>413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581</v>
      </c>
      <c r="L56" s="80" t="s">
        <v>582</v>
      </c>
      <c r="M56" s="80" t="s">
        <v>583</v>
      </c>
      <c r="N56" s="80" t="s">
        <v>584</v>
      </c>
      <c r="O56" s="81" t="s">
        <v>585</v>
      </c>
      <c r="P56" s="48"/>
      <c r="Q56" s="48"/>
      <c r="R56" s="48"/>
      <c r="S56" s="48"/>
      <c r="T56" s="48"/>
      <c r="U56" s="48"/>
    </row>
    <row r="57" spans="1:21" ht="31.5" customHeight="1" x14ac:dyDescent="0.15">
      <c r="B57" s="1254" t="s">
        <v>25</v>
      </c>
      <c r="C57" s="1255"/>
      <c r="D57" s="1258" t="s">
        <v>26</v>
      </c>
      <c r="E57" s="1259"/>
      <c r="F57" s="1259"/>
      <c r="G57" s="1259"/>
      <c r="H57" s="1259"/>
      <c r="I57" s="1259"/>
      <c r="J57" s="1260"/>
      <c r="K57" s="82"/>
      <c r="L57" s="83"/>
      <c r="M57" s="83"/>
      <c r="N57" s="83"/>
      <c r="O57" s="84"/>
    </row>
    <row r="58" spans="1:21" ht="31.5" customHeight="1" thickBot="1" x14ac:dyDescent="0.2">
      <c r="B58" s="1256"/>
      <c r="C58" s="1257"/>
      <c r="D58" s="1261" t="s">
        <v>27</v>
      </c>
      <c r="E58" s="1262"/>
      <c r="F58" s="1262"/>
      <c r="G58" s="1262"/>
      <c r="H58" s="1262"/>
      <c r="I58" s="1262"/>
      <c r="J58" s="1263"/>
      <c r="K58" s="85"/>
      <c r="L58" s="86"/>
      <c r="M58" s="86"/>
      <c r="N58" s="86"/>
      <c r="O58" s="87"/>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9uHha2CtMY7J89n9tBabLsUdpV9CbBYCrbTr/svYw3+uBw4XWG1duqoFZOOAfjxcVlxo+0Zxt3+qs9P1OpitRw==" saltValue="TIuyKIc9SuMqJXxQ5R4Wv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39370078740157483" bottom="0.39370078740157483" header="0.19685039370078741" footer="0.19685039370078741"/>
  <headerFooter>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90" zoomScaleNormal="9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561</v>
      </c>
      <c r="J40" s="99" t="s">
        <v>562</v>
      </c>
      <c r="K40" s="99" t="s">
        <v>563</v>
      </c>
      <c r="L40" s="99" t="s">
        <v>564</v>
      </c>
      <c r="M40" s="100" t="s">
        <v>565</v>
      </c>
    </row>
    <row r="41" spans="2:13" ht="27.75" customHeight="1" x14ac:dyDescent="0.15">
      <c r="B41" s="1284" t="s">
        <v>30</v>
      </c>
      <c r="C41" s="1285"/>
      <c r="D41" s="101"/>
      <c r="E41" s="1286" t="s">
        <v>31</v>
      </c>
      <c r="F41" s="1286"/>
      <c r="G41" s="1286"/>
      <c r="H41" s="1287"/>
      <c r="I41" s="102">
        <v>7010</v>
      </c>
      <c r="J41" s="103">
        <v>6872</v>
      </c>
      <c r="K41" s="103">
        <v>6739</v>
      </c>
      <c r="L41" s="103">
        <v>7038</v>
      </c>
      <c r="M41" s="104">
        <v>7180</v>
      </c>
    </row>
    <row r="42" spans="2:13" ht="27.75" customHeight="1" x14ac:dyDescent="0.15">
      <c r="B42" s="1274"/>
      <c r="C42" s="1275"/>
      <c r="D42" s="105"/>
      <c r="E42" s="1278" t="s">
        <v>32</v>
      </c>
      <c r="F42" s="1278"/>
      <c r="G42" s="1278"/>
      <c r="H42" s="1279"/>
      <c r="I42" s="106" t="s">
        <v>519</v>
      </c>
      <c r="J42" s="107" t="s">
        <v>519</v>
      </c>
      <c r="K42" s="107" t="s">
        <v>519</v>
      </c>
      <c r="L42" s="107" t="s">
        <v>519</v>
      </c>
      <c r="M42" s="108" t="s">
        <v>519</v>
      </c>
    </row>
    <row r="43" spans="2:13" ht="27.75" customHeight="1" x14ac:dyDescent="0.15">
      <c r="B43" s="1274"/>
      <c r="C43" s="1275"/>
      <c r="D43" s="105"/>
      <c r="E43" s="1278" t="s">
        <v>33</v>
      </c>
      <c r="F43" s="1278"/>
      <c r="G43" s="1278"/>
      <c r="H43" s="1279"/>
      <c r="I43" s="106">
        <v>6337</v>
      </c>
      <c r="J43" s="107">
        <v>6229</v>
      </c>
      <c r="K43" s="107">
        <v>6061</v>
      </c>
      <c r="L43" s="107">
        <v>5741</v>
      </c>
      <c r="M43" s="108">
        <v>5393</v>
      </c>
    </row>
    <row r="44" spans="2:13" ht="27.75" customHeight="1" x14ac:dyDescent="0.15">
      <c r="B44" s="1274"/>
      <c r="C44" s="1275"/>
      <c r="D44" s="105"/>
      <c r="E44" s="1278" t="s">
        <v>34</v>
      </c>
      <c r="F44" s="1278"/>
      <c r="G44" s="1278"/>
      <c r="H44" s="1279"/>
      <c r="I44" s="106">
        <v>124</v>
      </c>
      <c r="J44" s="107">
        <v>130</v>
      </c>
      <c r="K44" s="107">
        <v>120</v>
      </c>
      <c r="L44" s="107">
        <v>115</v>
      </c>
      <c r="M44" s="108">
        <v>113</v>
      </c>
    </row>
    <row r="45" spans="2:13" ht="27.75" customHeight="1" x14ac:dyDescent="0.15">
      <c r="B45" s="1274"/>
      <c r="C45" s="1275"/>
      <c r="D45" s="105"/>
      <c r="E45" s="1278" t="s">
        <v>35</v>
      </c>
      <c r="F45" s="1278"/>
      <c r="G45" s="1278"/>
      <c r="H45" s="1279"/>
      <c r="I45" s="106">
        <v>604</v>
      </c>
      <c r="J45" s="107">
        <v>555</v>
      </c>
      <c r="K45" s="107">
        <v>471</v>
      </c>
      <c r="L45" s="107">
        <v>435</v>
      </c>
      <c r="M45" s="108">
        <v>449</v>
      </c>
    </row>
    <row r="46" spans="2:13" ht="27.75" customHeight="1" x14ac:dyDescent="0.15">
      <c r="B46" s="1274"/>
      <c r="C46" s="1275"/>
      <c r="D46" s="109"/>
      <c r="E46" s="1278" t="s">
        <v>36</v>
      </c>
      <c r="F46" s="1278"/>
      <c r="G46" s="1278"/>
      <c r="H46" s="1279"/>
      <c r="I46" s="106" t="s">
        <v>519</v>
      </c>
      <c r="J46" s="107" t="s">
        <v>519</v>
      </c>
      <c r="K46" s="107" t="s">
        <v>519</v>
      </c>
      <c r="L46" s="107" t="s">
        <v>519</v>
      </c>
      <c r="M46" s="108" t="s">
        <v>519</v>
      </c>
    </row>
    <row r="47" spans="2:13" ht="27.75" customHeight="1" x14ac:dyDescent="0.15">
      <c r="B47" s="1274"/>
      <c r="C47" s="1275"/>
      <c r="D47" s="110"/>
      <c r="E47" s="1288" t="s">
        <v>37</v>
      </c>
      <c r="F47" s="1289"/>
      <c r="G47" s="1289"/>
      <c r="H47" s="1290"/>
      <c r="I47" s="106" t="s">
        <v>519</v>
      </c>
      <c r="J47" s="107" t="s">
        <v>519</v>
      </c>
      <c r="K47" s="107" t="s">
        <v>519</v>
      </c>
      <c r="L47" s="107" t="s">
        <v>519</v>
      </c>
      <c r="M47" s="108" t="s">
        <v>519</v>
      </c>
    </row>
    <row r="48" spans="2:13" ht="27.75" customHeight="1" x14ac:dyDescent="0.15">
      <c r="B48" s="1274"/>
      <c r="C48" s="1275"/>
      <c r="D48" s="105"/>
      <c r="E48" s="1278" t="s">
        <v>38</v>
      </c>
      <c r="F48" s="1278"/>
      <c r="G48" s="1278"/>
      <c r="H48" s="1279"/>
      <c r="I48" s="106" t="s">
        <v>519</v>
      </c>
      <c r="J48" s="107" t="s">
        <v>519</v>
      </c>
      <c r="K48" s="107" t="s">
        <v>519</v>
      </c>
      <c r="L48" s="107" t="s">
        <v>519</v>
      </c>
      <c r="M48" s="108" t="s">
        <v>519</v>
      </c>
    </row>
    <row r="49" spans="2:13" ht="27.75" customHeight="1" x14ac:dyDescent="0.15">
      <c r="B49" s="1276"/>
      <c r="C49" s="1277"/>
      <c r="D49" s="105"/>
      <c r="E49" s="1278" t="s">
        <v>39</v>
      </c>
      <c r="F49" s="1278"/>
      <c r="G49" s="1278"/>
      <c r="H49" s="1279"/>
      <c r="I49" s="106" t="s">
        <v>519</v>
      </c>
      <c r="J49" s="107" t="s">
        <v>519</v>
      </c>
      <c r="K49" s="107" t="s">
        <v>519</v>
      </c>
      <c r="L49" s="107" t="s">
        <v>519</v>
      </c>
      <c r="M49" s="108" t="s">
        <v>519</v>
      </c>
    </row>
    <row r="50" spans="2:13" ht="27.75" customHeight="1" x14ac:dyDescent="0.15">
      <c r="B50" s="1272" t="s">
        <v>40</v>
      </c>
      <c r="C50" s="1273"/>
      <c r="D50" s="111"/>
      <c r="E50" s="1278" t="s">
        <v>41</v>
      </c>
      <c r="F50" s="1278"/>
      <c r="G50" s="1278"/>
      <c r="H50" s="1279"/>
      <c r="I50" s="106">
        <v>3452</v>
      </c>
      <c r="J50" s="107">
        <v>3352</v>
      </c>
      <c r="K50" s="107">
        <v>3211</v>
      </c>
      <c r="L50" s="107">
        <v>3002</v>
      </c>
      <c r="M50" s="108">
        <v>3000</v>
      </c>
    </row>
    <row r="51" spans="2:13" ht="27.75" customHeight="1" x14ac:dyDescent="0.15">
      <c r="B51" s="1274"/>
      <c r="C51" s="1275"/>
      <c r="D51" s="105"/>
      <c r="E51" s="1278" t="s">
        <v>42</v>
      </c>
      <c r="F51" s="1278"/>
      <c r="G51" s="1278"/>
      <c r="H51" s="1279"/>
      <c r="I51" s="106">
        <v>174</v>
      </c>
      <c r="J51" s="107">
        <v>146</v>
      </c>
      <c r="K51" s="107">
        <v>122</v>
      </c>
      <c r="L51" s="107">
        <v>111</v>
      </c>
      <c r="M51" s="108">
        <v>100</v>
      </c>
    </row>
    <row r="52" spans="2:13" ht="27.75" customHeight="1" x14ac:dyDescent="0.15">
      <c r="B52" s="1276"/>
      <c r="C52" s="1277"/>
      <c r="D52" s="105"/>
      <c r="E52" s="1278" t="s">
        <v>43</v>
      </c>
      <c r="F52" s="1278"/>
      <c r="G52" s="1278"/>
      <c r="H52" s="1279"/>
      <c r="I52" s="106">
        <v>8622</v>
      </c>
      <c r="J52" s="107">
        <v>8549</v>
      </c>
      <c r="K52" s="107">
        <v>8353</v>
      </c>
      <c r="L52" s="107">
        <v>8602</v>
      </c>
      <c r="M52" s="108">
        <v>8599</v>
      </c>
    </row>
    <row r="53" spans="2:13" ht="27.75" customHeight="1" thickBot="1" x14ac:dyDescent="0.2">
      <c r="B53" s="1280" t="s">
        <v>44</v>
      </c>
      <c r="C53" s="1281"/>
      <c r="D53" s="112"/>
      <c r="E53" s="1282" t="s">
        <v>45</v>
      </c>
      <c r="F53" s="1282"/>
      <c r="G53" s="1282"/>
      <c r="H53" s="1283"/>
      <c r="I53" s="113">
        <v>1827</v>
      </c>
      <c r="J53" s="114">
        <v>1740</v>
      </c>
      <c r="K53" s="114">
        <v>1704</v>
      </c>
      <c r="L53" s="114">
        <v>1615</v>
      </c>
      <c r="M53" s="115">
        <v>1436</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sKQOO9MSP6KtFRiJZVvYwpxGFsUv5YKSdnAoUXqqMQ3NtuiQ2uBh3qKRx2eEDrOCPYp3oAzvDZMeqIWYP+VKAA==" saltValue="8XEr3ElK4VxPJkCOfYgfz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39370078740157483" bottom="0.39370078740157483" header="0.19685039370078741" footer="0.19685039370078741"/>
  <headerFooter>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I1" zoomScale="90" zoomScaleNormal="90" zoomScaleSheetLayoutView="100" workbookViewId="0">
      <selection activeCell="O6" sqref="O6"/>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563</v>
      </c>
      <c r="G54" s="124" t="s">
        <v>564</v>
      </c>
      <c r="H54" s="125" t="s">
        <v>565</v>
      </c>
    </row>
    <row r="55" spans="2:8" ht="52.5" customHeight="1" x14ac:dyDescent="0.15">
      <c r="B55" s="126"/>
      <c r="C55" s="1299" t="s">
        <v>48</v>
      </c>
      <c r="D55" s="1299"/>
      <c r="E55" s="1300"/>
      <c r="F55" s="127">
        <v>746</v>
      </c>
      <c r="G55" s="127">
        <v>689</v>
      </c>
      <c r="H55" s="128">
        <v>720</v>
      </c>
    </row>
    <row r="56" spans="2:8" ht="52.5" customHeight="1" x14ac:dyDescent="0.15">
      <c r="B56" s="129"/>
      <c r="C56" s="1301" t="s">
        <v>49</v>
      </c>
      <c r="D56" s="1301"/>
      <c r="E56" s="1302"/>
      <c r="F56" s="130">
        <v>106</v>
      </c>
      <c r="G56" s="130">
        <v>106</v>
      </c>
      <c r="H56" s="131">
        <v>106</v>
      </c>
    </row>
    <row r="57" spans="2:8" ht="53.25" customHeight="1" x14ac:dyDescent="0.15">
      <c r="B57" s="129"/>
      <c r="C57" s="1303" t="s">
        <v>50</v>
      </c>
      <c r="D57" s="1303"/>
      <c r="E57" s="1304"/>
      <c r="F57" s="132">
        <v>1993</v>
      </c>
      <c r="G57" s="132">
        <v>1800</v>
      </c>
      <c r="H57" s="133">
        <v>1694</v>
      </c>
    </row>
    <row r="58" spans="2:8" ht="45.75" customHeight="1" x14ac:dyDescent="0.15">
      <c r="B58" s="134"/>
      <c r="C58" s="1291" t="s">
        <v>594</v>
      </c>
      <c r="D58" s="1292"/>
      <c r="E58" s="1293"/>
      <c r="F58" s="135">
        <v>1067</v>
      </c>
      <c r="G58" s="135">
        <v>887</v>
      </c>
      <c r="H58" s="136">
        <v>808</v>
      </c>
    </row>
    <row r="59" spans="2:8" ht="45.75" customHeight="1" x14ac:dyDescent="0.15">
      <c r="B59" s="134"/>
      <c r="C59" s="1291" t="s">
        <v>595</v>
      </c>
      <c r="D59" s="1292"/>
      <c r="E59" s="1293"/>
      <c r="F59" s="135">
        <v>668</v>
      </c>
      <c r="G59" s="135">
        <v>659</v>
      </c>
      <c r="H59" s="136">
        <v>636</v>
      </c>
    </row>
    <row r="60" spans="2:8" ht="45.75" customHeight="1" x14ac:dyDescent="0.15">
      <c r="B60" s="134"/>
      <c r="C60" s="1291" t="s">
        <v>596</v>
      </c>
      <c r="D60" s="1292"/>
      <c r="E60" s="1293"/>
      <c r="F60" s="135">
        <v>161</v>
      </c>
      <c r="G60" s="135">
        <v>160</v>
      </c>
      <c r="H60" s="136">
        <v>158</v>
      </c>
    </row>
    <row r="61" spans="2:8" ht="45.75" customHeight="1" x14ac:dyDescent="0.15">
      <c r="B61" s="134"/>
      <c r="C61" s="1291" t="s">
        <v>597</v>
      </c>
      <c r="D61" s="1292"/>
      <c r="E61" s="1293"/>
      <c r="F61" s="135">
        <v>60</v>
      </c>
      <c r="G61" s="135">
        <v>57</v>
      </c>
      <c r="H61" s="136">
        <v>55</v>
      </c>
    </row>
    <row r="62" spans="2:8" ht="45.75" customHeight="1" thickBot="1" x14ac:dyDescent="0.2">
      <c r="B62" s="137"/>
      <c r="C62" s="1294" t="s">
        <v>598</v>
      </c>
      <c r="D62" s="1295"/>
      <c r="E62" s="1296"/>
      <c r="F62" s="138">
        <v>14</v>
      </c>
      <c r="G62" s="138">
        <v>14</v>
      </c>
      <c r="H62" s="139">
        <v>13</v>
      </c>
    </row>
    <row r="63" spans="2:8" ht="52.5" customHeight="1" thickBot="1" x14ac:dyDescent="0.2">
      <c r="B63" s="140"/>
      <c r="C63" s="1297" t="s">
        <v>51</v>
      </c>
      <c r="D63" s="1297"/>
      <c r="E63" s="1298"/>
      <c r="F63" s="141">
        <v>2845</v>
      </c>
      <c r="G63" s="141">
        <v>2595</v>
      </c>
      <c r="H63" s="142">
        <v>2521</v>
      </c>
    </row>
    <row r="64" spans="2:8" ht="15" customHeight="1" x14ac:dyDescent="0.15"/>
    <row r="65" ht="0" hidden="1" customHeight="1" x14ac:dyDescent="0.15"/>
    <row r="66" ht="0" hidden="1" customHeight="1" x14ac:dyDescent="0.15"/>
  </sheetData>
  <sheetProtection algorithmName="SHA-512" hashValue="LPccvDRowPckiL2oC1GAIQyV+tKBsS76g5WZS+aPNHIRQ0V8KAEXK+R/CoOvAQ2gk3dzyujs5L6LQJTh2IJw7A==" saltValue="NWU0yssCOcaJqo1TOd7co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headerFooter>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abSelected="1" zoomScale="60" zoomScaleNormal="6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613</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613</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614</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615</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8" t="s">
        <v>625</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x14ac:dyDescent="0.15">
      <c r="B44" s="394"/>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x14ac:dyDescent="0.15">
      <c r="B45" s="394"/>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x14ac:dyDescent="0.15">
      <c r="B46" s="394"/>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x14ac:dyDescent="0.15">
      <c r="B47" s="394"/>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616</v>
      </c>
    </row>
    <row r="50" spans="1:109" x14ac:dyDescent="0.15">
      <c r="B50" s="394"/>
      <c r="G50" s="1311"/>
      <c r="H50" s="1311"/>
      <c r="I50" s="1311"/>
      <c r="J50" s="1311"/>
      <c r="K50" s="404"/>
      <c r="L50" s="404"/>
      <c r="M50" s="405"/>
      <c r="N50" s="405"/>
      <c r="AN50" s="1314"/>
      <c r="AO50" s="1315"/>
      <c r="AP50" s="1315"/>
      <c r="AQ50" s="1315"/>
      <c r="AR50" s="1315"/>
      <c r="AS50" s="1315"/>
      <c r="AT50" s="1315"/>
      <c r="AU50" s="1315"/>
      <c r="AV50" s="1315"/>
      <c r="AW50" s="1315"/>
      <c r="AX50" s="1315"/>
      <c r="AY50" s="1315"/>
      <c r="AZ50" s="1315"/>
      <c r="BA50" s="1315"/>
      <c r="BB50" s="1315"/>
      <c r="BC50" s="1315"/>
      <c r="BD50" s="1315"/>
      <c r="BE50" s="1315"/>
      <c r="BF50" s="1315"/>
      <c r="BG50" s="1315"/>
      <c r="BH50" s="1315"/>
      <c r="BI50" s="1315"/>
      <c r="BJ50" s="1315"/>
      <c r="BK50" s="1315"/>
      <c r="BL50" s="1315"/>
      <c r="BM50" s="1315"/>
      <c r="BN50" s="1315"/>
      <c r="BO50" s="1316"/>
      <c r="BP50" s="1310" t="s">
        <v>561</v>
      </c>
      <c r="BQ50" s="1310"/>
      <c r="BR50" s="1310"/>
      <c r="BS50" s="1310"/>
      <c r="BT50" s="1310"/>
      <c r="BU50" s="1310"/>
      <c r="BV50" s="1310"/>
      <c r="BW50" s="1310"/>
      <c r="BX50" s="1310" t="s">
        <v>562</v>
      </c>
      <c r="BY50" s="1310"/>
      <c r="BZ50" s="1310"/>
      <c r="CA50" s="1310"/>
      <c r="CB50" s="1310"/>
      <c r="CC50" s="1310"/>
      <c r="CD50" s="1310"/>
      <c r="CE50" s="1310"/>
      <c r="CF50" s="1310" t="s">
        <v>563</v>
      </c>
      <c r="CG50" s="1310"/>
      <c r="CH50" s="1310"/>
      <c r="CI50" s="1310"/>
      <c r="CJ50" s="1310"/>
      <c r="CK50" s="1310"/>
      <c r="CL50" s="1310"/>
      <c r="CM50" s="1310"/>
      <c r="CN50" s="1310" t="s">
        <v>564</v>
      </c>
      <c r="CO50" s="1310"/>
      <c r="CP50" s="1310"/>
      <c r="CQ50" s="1310"/>
      <c r="CR50" s="1310"/>
      <c r="CS50" s="1310"/>
      <c r="CT50" s="1310"/>
      <c r="CU50" s="1310"/>
      <c r="CV50" s="1310" t="s">
        <v>565</v>
      </c>
      <c r="CW50" s="1310"/>
      <c r="CX50" s="1310"/>
      <c r="CY50" s="1310"/>
      <c r="CZ50" s="1310"/>
      <c r="DA50" s="1310"/>
      <c r="DB50" s="1310"/>
      <c r="DC50" s="1310"/>
    </row>
    <row r="51" spans="1:109" ht="13.5" customHeight="1" x14ac:dyDescent="0.15">
      <c r="B51" s="394"/>
      <c r="G51" s="1313"/>
      <c r="H51" s="1313"/>
      <c r="I51" s="1327"/>
      <c r="J51" s="1327"/>
      <c r="K51" s="1312"/>
      <c r="L51" s="1312"/>
      <c r="M51" s="1312"/>
      <c r="N51" s="1312"/>
      <c r="AM51" s="403"/>
      <c r="AN51" s="1308" t="s">
        <v>617</v>
      </c>
      <c r="AO51" s="1308"/>
      <c r="AP51" s="1308"/>
      <c r="AQ51" s="1308"/>
      <c r="AR51" s="1308"/>
      <c r="AS51" s="1308"/>
      <c r="AT51" s="1308"/>
      <c r="AU51" s="1308"/>
      <c r="AV51" s="1308"/>
      <c r="AW51" s="1308"/>
      <c r="AX51" s="1308"/>
      <c r="AY51" s="1308"/>
      <c r="AZ51" s="1308"/>
      <c r="BA51" s="1308"/>
      <c r="BB51" s="1308" t="s">
        <v>618</v>
      </c>
      <c r="BC51" s="1308"/>
      <c r="BD51" s="1308"/>
      <c r="BE51" s="1308"/>
      <c r="BF51" s="1308"/>
      <c r="BG51" s="1308"/>
      <c r="BH51" s="1308"/>
      <c r="BI51" s="1308"/>
      <c r="BJ51" s="1308"/>
      <c r="BK51" s="1308"/>
      <c r="BL51" s="1308"/>
      <c r="BM51" s="1308"/>
      <c r="BN51" s="1308"/>
      <c r="BO51" s="1308"/>
      <c r="BP51" s="1317"/>
      <c r="BQ51" s="1305"/>
      <c r="BR51" s="1305"/>
      <c r="BS51" s="1305"/>
      <c r="BT51" s="1305"/>
      <c r="BU51" s="1305"/>
      <c r="BV51" s="1305"/>
      <c r="BW51" s="1305"/>
      <c r="BX51" s="1317"/>
      <c r="BY51" s="1305"/>
      <c r="BZ51" s="1305"/>
      <c r="CA51" s="1305"/>
      <c r="CB51" s="1305"/>
      <c r="CC51" s="1305"/>
      <c r="CD51" s="1305"/>
      <c r="CE51" s="1305"/>
      <c r="CF51" s="1305">
        <v>52</v>
      </c>
      <c r="CG51" s="1305"/>
      <c r="CH51" s="1305"/>
      <c r="CI51" s="1305"/>
      <c r="CJ51" s="1305"/>
      <c r="CK51" s="1305"/>
      <c r="CL51" s="1305"/>
      <c r="CM51" s="1305"/>
      <c r="CN51" s="1305">
        <v>47.7</v>
      </c>
      <c r="CO51" s="1305"/>
      <c r="CP51" s="1305"/>
      <c r="CQ51" s="1305"/>
      <c r="CR51" s="1305"/>
      <c r="CS51" s="1305"/>
      <c r="CT51" s="1305"/>
      <c r="CU51" s="1305"/>
      <c r="CV51" s="1305">
        <v>41.3</v>
      </c>
      <c r="CW51" s="1305"/>
      <c r="CX51" s="1305"/>
      <c r="CY51" s="1305"/>
      <c r="CZ51" s="1305"/>
      <c r="DA51" s="1305"/>
      <c r="DB51" s="1305"/>
      <c r="DC51" s="1305"/>
    </row>
    <row r="52" spans="1:109" x14ac:dyDescent="0.15">
      <c r="B52" s="394"/>
      <c r="G52" s="1313"/>
      <c r="H52" s="1313"/>
      <c r="I52" s="1327"/>
      <c r="J52" s="1327"/>
      <c r="K52" s="1312"/>
      <c r="L52" s="1312"/>
      <c r="M52" s="1312"/>
      <c r="N52" s="1312"/>
      <c r="AM52" s="403"/>
      <c r="AN52" s="1308"/>
      <c r="AO52" s="1308"/>
      <c r="AP52" s="1308"/>
      <c r="AQ52" s="1308"/>
      <c r="AR52" s="1308"/>
      <c r="AS52" s="1308"/>
      <c r="AT52" s="1308"/>
      <c r="AU52" s="1308"/>
      <c r="AV52" s="1308"/>
      <c r="AW52" s="1308"/>
      <c r="AX52" s="1308"/>
      <c r="AY52" s="1308"/>
      <c r="AZ52" s="1308"/>
      <c r="BA52" s="1308"/>
      <c r="BB52" s="1308"/>
      <c r="BC52" s="1308"/>
      <c r="BD52" s="1308"/>
      <c r="BE52" s="1308"/>
      <c r="BF52" s="1308"/>
      <c r="BG52" s="1308"/>
      <c r="BH52" s="1308"/>
      <c r="BI52" s="1308"/>
      <c r="BJ52" s="1308"/>
      <c r="BK52" s="1308"/>
      <c r="BL52" s="1308"/>
      <c r="BM52" s="1308"/>
      <c r="BN52" s="1308"/>
      <c r="BO52" s="1308"/>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x14ac:dyDescent="0.15">
      <c r="A53" s="402"/>
      <c r="B53" s="394"/>
      <c r="G53" s="1313"/>
      <c r="H53" s="1313"/>
      <c r="I53" s="1311"/>
      <c r="J53" s="1311"/>
      <c r="K53" s="1312"/>
      <c r="L53" s="1312"/>
      <c r="M53" s="1312"/>
      <c r="N53" s="1312"/>
      <c r="AM53" s="403"/>
      <c r="AN53" s="1308"/>
      <c r="AO53" s="1308"/>
      <c r="AP53" s="1308"/>
      <c r="AQ53" s="1308"/>
      <c r="AR53" s="1308"/>
      <c r="AS53" s="1308"/>
      <c r="AT53" s="1308"/>
      <c r="AU53" s="1308"/>
      <c r="AV53" s="1308"/>
      <c r="AW53" s="1308"/>
      <c r="AX53" s="1308"/>
      <c r="AY53" s="1308"/>
      <c r="AZ53" s="1308"/>
      <c r="BA53" s="1308"/>
      <c r="BB53" s="1308" t="s">
        <v>619</v>
      </c>
      <c r="BC53" s="1308"/>
      <c r="BD53" s="1308"/>
      <c r="BE53" s="1308"/>
      <c r="BF53" s="1308"/>
      <c r="BG53" s="1308"/>
      <c r="BH53" s="1308"/>
      <c r="BI53" s="1308"/>
      <c r="BJ53" s="1308"/>
      <c r="BK53" s="1308"/>
      <c r="BL53" s="1308"/>
      <c r="BM53" s="1308"/>
      <c r="BN53" s="1308"/>
      <c r="BO53" s="1308"/>
      <c r="BP53" s="1317"/>
      <c r="BQ53" s="1305"/>
      <c r="BR53" s="1305"/>
      <c r="BS53" s="1305"/>
      <c r="BT53" s="1305"/>
      <c r="BU53" s="1305"/>
      <c r="BV53" s="1305"/>
      <c r="BW53" s="1305"/>
      <c r="BX53" s="1317"/>
      <c r="BY53" s="1305"/>
      <c r="BZ53" s="1305"/>
      <c r="CA53" s="1305"/>
      <c r="CB53" s="1305"/>
      <c r="CC53" s="1305"/>
      <c r="CD53" s="1305"/>
      <c r="CE53" s="1305"/>
      <c r="CF53" s="1305">
        <v>59.1</v>
      </c>
      <c r="CG53" s="1305"/>
      <c r="CH53" s="1305"/>
      <c r="CI53" s="1305"/>
      <c r="CJ53" s="1305"/>
      <c r="CK53" s="1305"/>
      <c r="CL53" s="1305"/>
      <c r="CM53" s="1305"/>
      <c r="CN53" s="1305">
        <v>60.7</v>
      </c>
      <c r="CO53" s="1305"/>
      <c r="CP53" s="1305"/>
      <c r="CQ53" s="1305"/>
      <c r="CR53" s="1305"/>
      <c r="CS53" s="1305"/>
      <c r="CT53" s="1305"/>
      <c r="CU53" s="1305"/>
      <c r="CV53" s="1305">
        <v>62.6</v>
      </c>
      <c r="CW53" s="1305"/>
      <c r="CX53" s="1305"/>
      <c r="CY53" s="1305"/>
      <c r="CZ53" s="1305"/>
      <c r="DA53" s="1305"/>
      <c r="DB53" s="1305"/>
      <c r="DC53" s="1305"/>
    </row>
    <row r="54" spans="1:109" x14ac:dyDescent="0.15">
      <c r="A54" s="402"/>
      <c r="B54" s="394"/>
      <c r="G54" s="1313"/>
      <c r="H54" s="1313"/>
      <c r="I54" s="1311"/>
      <c r="J54" s="1311"/>
      <c r="K54" s="1312"/>
      <c r="L54" s="1312"/>
      <c r="M54" s="1312"/>
      <c r="N54" s="1312"/>
      <c r="AM54" s="403"/>
      <c r="AN54" s="1308"/>
      <c r="AO54" s="1308"/>
      <c r="AP54" s="1308"/>
      <c r="AQ54" s="1308"/>
      <c r="AR54" s="1308"/>
      <c r="AS54" s="1308"/>
      <c r="AT54" s="1308"/>
      <c r="AU54" s="1308"/>
      <c r="AV54" s="1308"/>
      <c r="AW54" s="1308"/>
      <c r="AX54" s="1308"/>
      <c r="AY54" s="1308"/>
      <c r="AZ54" s="1308"/>
      <c r="BA54" s="1308"/>
      <c r="BB54" s="1308"/>
      <c r="BC54" s="1308"/>
      <c r="BD54" s="1308"/>
      <c r="BE54" s="1308"/>
      <c r="BF54" s="1308"/>
      <c r="BG54" s="1308"/>
      <c r="BH54" s="1308"/>
      <c r="BI54" s="1308"/>
      <c r="BJ54" s="1308"/>
      <c r="BK54" s="1308"/>
      <c r="BL54" s="1308"/>
      <c r="BM54" s="1308"/>
      <c r="BN54" s="1308"/>
      <c r="BO54" s="1308"/>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x14ac:dyDescent="0.15">
      <c r="A55" s="402"/>
      <c r="B55" s="394"/>
      <c r="G55" s="1311"/>
      <c r="H55" s="1311"/>
      <c r="I55" s="1311"/>
      <c r="J55" s="1311"/>
      <c r="K55" s="1312"/>
      <c r="L55" s="1312"/>
      <c r="M55" s="1312"/>
      <c r="N55" s="1312"/>
      <c r="AN55" s="1310" t="s">
        <v>620</v>
      </c>
      <c r="AO55" s="1310"/>
      <c r="AP55" s="1310"/>
      <c r="AQ55" s="1310"/>
      <c r="AR55" s="1310"/>
      <c r="AS55" s="1310"/>
      <c r="AT55" s="1310"/>
      <c r="AU55" s="1310"/>
      <c r="AV55" s="1310"/>
      <c r="AW55" s="1310"/>
      <c r="AX55" s="1310"/>
      <c r="AY55" s="1310"/>
      <c r="AZ55" s="1310"/>
      <c r="BA55" s="1310"/>
      <c r="BB55" s="1308" t="s">
        <v>618</v>
      </c>
      <c r="BC55" s="1308"/>
      <c r="BD55" s="1308"/>
      <c r="BE55" s="1308"/>
      <c r="BF55" s="1308"/>
      <c r="BG55" s="1308"/>
      <c r="BH55" s="1308"/>
      <c r="BI55" s="1308"/>
      <c r="BJ55" s="1308"/>
      <c r="BK55" s="1308"/>
      <c r="BL55" s="1308"/>
      <c r="BM55" s="1308"/>
      <c r="BN55" s="1308"/>
      <c r="BO55" s="1308"/>
      <c r="BP55" s="1317"/>
      <c r="BQ55" s="1305"/>
      <c r="BR55" s="1305"/>
      <c r="BS55" s="1305"/>
      <c r="BT55" s="1305"/>
      <c r="BU55" s="1305"/>
      <c r="BV55" s="1305"/>
      <c r="BW55" s="1305"/>
      <c r="BX55" s="1317"/>
      <c r="BY55" s="1305"/>
      <c r="BZ55" s="1305"/>
      <c r="CA55" s="1305"/>
      <c r="CB55" s="1305"/>
      <c r="CC55" s="1305"/>
      <c r="CD55" s="1305"/>
      <c r="CE55" s="1305"/>
      <c r="CF55" s="1305">
        <v>0</v>
      </c>
      <c r="CG55" s="1305"/>
      <c r="CH55" s="1305"/>
      <c r="CI55" s="1305"/>
      <c r="CJ55" s="1305"/>
      <c r="CK55" s="1305"/>
      <c r="CL55" s="1305"/>
      <c r="CM55" s="1305"/>
      <c r="CN55" s="1305">
        <v>0</v>
      </c>
      <c r="CO55" s="1305"/>
      <c r="CP55" s="1305"/>
      <c r="CQ55" s="1305"/>
      <c r="CR55" s="1305"/>
      <c r="CS55" s="1305"/>
      <c r="CT55" s="1305"/>
      <c r="CU55" s="1305"/>
      <c r="CV55" s="1305">
        <v>0</v>
      </c>
      <c r="CW55" s="1305"/>
      <c r="CX55" s="1305"/>
      <c r="CY55" s="1305"/>
      <c r="CZ55" s="1305"/>
      <c r="DA55" s="1305"/>
      <c r="DB55" s="1305"/>
      <c r="DC55" s="1305"/>
    </row>
    <row r="56" spans="1:109" x14ac:dyDescent="0.15">
      <c r="A56" s="402"/>
      <c r="B56" s="394"/>
      <c r="G56" s="1311"/>
      <c r="H56" s="1311"/>
      <c r="I56" s="1311"/>
      <c r="J56" s="1311"/>
      <c r="K56" s="1312"/>
      <c r="L56" s="1312"/>
      <c r="M56" s="1312"/>
      <c r="N56" s="1312"/>
      <c r="AN56" s="1310"/>
      <c r="AO56" s="1310"/>
      <c r="AP56" s="1310"/>
      <c r="AQ56" s="1310"/>
      <c r="AR56" s="1310"/>
      <c r="AS56" s="1310"/>
      <c r="AT56" s="1310"/>
      <c r="AU56" s="1310"/>
      <c r="AV56" s="1310"/>
      <c r="AW56" s="1310"/>
      <c r="AX56" s="1310"/>
      <c r="AY56" s="1310"/>
      <c r="AZ56" s="1310"/>
      <c r="BA56" s="1310"/>
      <c r="BB56" s="1308"/>
      <c r="BC56" s="1308"/>
      <c r="BD56" s="1308"/>
      <c r="BE56" s="1308"/>
      <c r="BF56" s="1308"/>
      <c r="BG56" s="1308"/>
      <c r="BH56" s="1308"/>
      <c r="BI56" s="1308"/>
      <c r="BJ56" s="1308"/>
      <c r="BK56" s="1308"/>
      <c r="BL56" s="1308"/>
      <c r="BM56" s="1308"/>
      <c r="BN56" s="1308"/>
      <c r="BO56" s="1308"/>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2" customFormat="1" x14ac:dyDescent="0.15">
      <c r="B57" s="406"/>
      <c r="G57" s="1311"/>
      <c r="H57" s="1311"/>
      <c r="I57" s="1306"/>
      <c r="J57" s="1306"/>
      <c r="K57" s="1312"/>
      <c r="L57" s="1312"/>
      <c r="M57" s="1312"/>
      <c r="N57" s="1312"/>
      <c r="AM57" s="387"/>
      <c r="AN57" s="1310"/>
      <c r="AO57" s="1310"/>
      <c r="AP57" s="1310"/>
      <c r="AQ57" s="1310"/>
      <c r="AR57" s="1310"/>
      <c r="AS57" s="1310"/>
      <c r="AT57" s="1310"/>
      <c r="AU57" s="1310"/>
      <c r="AV57" s="1310"/>
      <c r="AW57" s="1310"/>
      <c r="AX57" s="1310"/>
      <c r="AY57" s="1310"/>
      <c r="AZ57" s="1310"/>
      <c r="BA57" s="1310"/>
      <c r="BB57" s="1308" t="s">
        <v>619</v>
      </c>
      <c r="BC57" s="1308"/>
      <c r="BD57" s="1308"/>
      <c r="BE57" s="1308"/>
      <c r="BF57" s="1308"/>
      <c r="BG57" s="1308"/>
      <c r="BH57" s="1308"/>
      <c r="BI57" s="1308"/>
      <c r="BJ57" s="1308"/>
      <c r="BK57" s="1308"/>
      <c r="BL57" s="1308"/>
      <c r="BM57" s="1308"/>
      <c r="BN57" s="1308"/>
      <c r="BO57" s="1308"/>
      <c r="BP57" s="1317"/>
      <c r="BQ57" s="1305"/>
      <c r="BR57" s="1305"/>
      <c r="BS57" s="1305"/>
      <c r="BT57" s="1305"/>
      <c r="BU57" s="1305"/>
      <c r="BV57" s="1305"/>
      <c r="BW57" s="1305"/>
      <c r="BX57" s="1317"/>
      <c r="BY57" s="1305"/>
      <c r="BZ57" s="1305"/>
      <c r="CA57" s="1305"/>
      <c r="CB57" s="1305"/>
      <c r="CC57" s="1305"/>
      <c r="CD57" s="1305"/>
      <c r="CE57" s="1305"/>
      <c r="CF57" s="1305">
        <v>52.1</v>
      </c>
      <c r="CG57" s="1305"/>
      <c r="CH57" s="1305"/>
      <c r="CI57" s="1305"/>
      <c r="CJ57" s="1305"/>
      <c r="CK57" s="1305"/>
      <c r="CL57" s="1305"/>
      <c r="CM57" s="1305"/>
      <c r="CN57" s="1305">
        <v>59.1</v>
      </c>
      <c r="CO57" s="1305"/>
      <c r="CP57" s="1305"/>
      <c r="CQ57" s="1305"/>
      <c r="CR57" s="1305"/>
      <c r="CS57" s="1305"/>
      <c r="CT57" s="1305"/>
      <c r="CU57" s="1305"/>
      <c r="CV57" s="1305">
        <v>58.6</v>
      </c>
      <c r="CW57" s="1305"/>
      <c r="CX57" s="1305"/>
      <c r="CY57" s="1305"/>
      <c r="CZ57" s="1305"/>
      <c r="DA57" s="1305"/>
      <c r="DB57" s="1305"/>
      <c r="DC57" s="1305"/>
      <c r="DD57" s="407"/>
      <c r="DE57" s="406"/>
    </row>
    <row r="58" spans="1:109" s="402" customFormat="1" x14ac:dyDescent="0.15">
      <c r="A58" s="387"/>
      <c r="B58" s="406"/>
      <c r="G58" s="1311"/>
      <c r="H58" s="1311"/>
      <c r="I58" s="1306"/>
      <c r="J58" s="1306"/>
      <c r="K58" s="1312"/>
      <c r="L58" s="1312"/>
      <c r="M58" s="1312"/>
      <c r="N58" s="1312"/>
      <c r="AM58" s="387"/>
      <c r="AN58" s="1310"/>
      <c r="AO58" s="1310"/>
      <c r="AP58" s="1310"/>
      <c r="AQ58" s="1310"/>
      <c r="AR58" s="1310"/>
      <c r="AS58" s="1310"/>
      <c r="AT58" s="1310"/>
      <c r="AU58" s="1310"/>
      <c r="AV58" s="1310"/>
      <c r="AW58" s="1310"/>
      <c r="AX58" s="1310"/>
      <c r="AY58" s="1310"/>
      <c r="AZ58" s="1310"/>
      <c r="BA58" s="1310"/>
      <c r="BB58" s="1308"/>
      <c r="BC58" s="1308"/>
      <c r="BD58" s="1308"/>
      <c r="BE58" s="1308"/>
      <c r="BF58" s="1308"/>
      <c r="BG58" s="1308"/>
      <c r="BH58" s="1308"/>
      <c r="BI58" s="1308"/>
      <c r="BJ58" s="1308"/>
      <c r="BK58" s="1308"/>
      <c r="BL58" s="1308"/>
      <c r="BM58" s="1308"/>
      <c r="BN58" s="1308"/>
      <c r="BO58" s="1308"/>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621</v>
      </c>
    </row>
    <row r="64" spans="1:109" x14ac:dyDescent="0.15">
      <c r="B64" s="394"/>
      <c r="G64" s="401"/>
      <c r="I64" s="414"/>
      <c r="J64" s="414"/>
      <c r="K64" s="414"/>
      <c r="L64" s="414"/>
      <c r="M64" s="414"/>
      <c r="N64" s="415"/>
      <c r="AM64" s="401"/>
      <c r="AN64" s="401" t="s">
        <v>615</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8" t="s">
        <v>626</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x14ac:dyDescent="0.15">
      <c r="B66" s="394"/>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x14ac:dyDescent="0.15">
      <c r="B67" s="394"/>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x14ac:dyDescent="0.15">
      <c r="B68" s="394"/>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x14ac:dyDescent="0.15">
      <c r="B69" s="394"/>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616</v>
      </c>
    </row>
    <row r="72" spans="2:107" x14ac:dyDescent="0.15">
      <c r="B72" s="394"/>
      <c r="G72" s="1311"/>
      <c r="H72" s="1311"/>
      <c r="I72" s="1311"/>
      <c r="J72" s="1311"/>
      <c r="K72" s="404"/>
      <c r="L72" s="404"/>
      <c r="M72" s="405"/>
      <c r="N72" s="405"/>
      <c r="AN72" s="1314"/>
      <c r="AO72" s="1315"/>
      <c r="AP72" s="1315"/>
      <c r="AQ72" s="1315"/>
      <c r="AR72" s="1315"/>
      <c r="AS72" s="1315"/>
      <c r="AT72" s="1315"/>
      <c r="AU72" s="1315"/>
      <c r="AV72" s="1315"/>
      <c r="AW72" s="1315"/>
      <c r="AX72" s="1315"/>
      <c r="AY72" s="1315"/>
      <c r="AZ72" s="1315"/>
      <c r="BA72" s="1315"/>
      <c r="BB72" s="1315"/>
      <c r="BC72" s="1315"/>
      <c r="BD72" s="1315"/>
      <c r="BE72" s="1315"/>
      <c r="BF72" s="1315"/>
      <c r="BG72" s="1315"/>
      <c r="BH72" s="1315"/>
      <c r="BI72" s="1315"/>
      <c r="BJ72" s="1315"/>
      <c r="BK72" s="1315"/>
      <c r="BL72" s="1315"/>
      <c r="BM72" s="1315"/>
      <c r="BN72" s="1315"/>
      <c r="BO72" s="1316"/>
      <c r="BP72" s="1310" t="s">
        <v>561</v>
      </c>
      <c r="BQ72" s="1310"/>
      <c r="BR72" s="1310"/>
      <c r="BS72" s="1310"/>
      <c r="BT72" s="1310"/>
      <c r="BU72" s="1310"/>
      <c r="BV72" s="1310"/>
      <c r="BW72" s="1310"/>
      <c r="BX72" s="1310" t="s">
        <v>562</v>
      </c>
      <c r="BY72" s="1310"/>
      <c r="BZ72" s="1310"/>
      <c r="CA72" s="1310"/>
      <c r="CB72" s="1310"/>
      <c r="CC72" s="1310"/>
      <c r="CD72" s="1310"/>
      <c r="CE72" s="1310"/>
      <c r="CF72" s="1310" t="s">
        <v>563</v>
      </c>
      <c r="CG72" s="1310"/>
      <c r="CH72" s="1310"/>
      <c r="CI72" s="1310"/>
      <c r="CJ72" s="1310"/>
      <c r="CK72" s="1310"/>
      <c r="CL72" s="1310"/>
      <c r="CM72" s="1310"/>
      <c r="CN72" s="1310" t="s">
        <v>564</v>
      </c>
      <c r="CO72" s="1310"/>
      <c r="CP72" s="1310"/>
      <c r="CQ72" s="1310"/>
      <c r="CR72" s="1310"/>
      <c r="CS72" s="1310"/>
      <c r="CT72" s="1310"/>
      <c r="CU72" s="1310"/>
      <c r="CV72" s="1310" t="s">
        <v>565</v>
      </c>
      <c r="CW72" s="1310"/>
      <c r="CX72" s="1310"/>
      <c r="CY72" s="1310"/>
      <c r="CZ72" s="1310"/>
      <c r="DA72" s="1310"/>
      <c r="DB72" s="1310"/>
      <c r="DC72" s="1310"/>
    </row>
    <row r="73" spans="2:107" x14ac:dyDescent="0.15">
      <c r="B73" s="394"/>
      <c r="G73" s="1313"/>
      <c r="H73" s="1313"/>
      <c r="I73" s="1313"/>
      <c r="J73" s="1313"/>
      <c r="K73" s="1309"/>
      <c r="L73" s="1309"/>
      <c r="M73" s="1309"/>
      <c r="N73" s="1309"/>
      <c r="AM73" s="403"/>
      <c r="AN73" s="1308" t="s">
        <v>617</v>
      </c>
      <c r="AO73" s="1308"/>
      <c r="AP73" s="1308"/>
      <c r="AQ73" s="1308"/>
      <c r="AR73" s="1308"/>
      <c r="AS73" s="1308"/>
      <c r="AT73" s="1308"/>
      <c r="AU73" s="1308"/>
      <c r="AV73" s="1308"/>
      <c r="AW73" s="1308"/>
      <c r="AX73" s="1308"/>
      <c r="AY73" s="1308"/>
      <c r="AZ73" s="1308"/>
      <c r="BA73" s="1308"/>
      <c r="BB73" s="1308" t="s">
        <v>618</v>
      </c>
      <c r="BC73" s="1308"/>
      <c r="BD73" s="1308"/>
      <c r="BE73" s="1308"/>
      <c r="BF73" s="1308"/>
      <c r="BG73" s="1308"/>
      <c r="BH73" s="1308"/>
      <c r="BI73" s="1308"/>
      <c r="BJ73" s="1308"/>
      <c r="BK73" s="1308"/>
      <c r="BL73" s="1308"/>
      <c r="BM73" s="1308"/>
      <c r="BN73" s="1308"/>
      <c r="BO73" s="1308"/>
      <c r="BP73" s="1305">
        <v>57.3</v>
      </c>
      <c r="BQ73" s="1305"/>
      <c r="BR73" s="1305"/>
      <c r="BS73" s="1305"/>
      <c r="BT73" s="1305"/>
      <c r="BU73" s="1305"/>
      <c r="BV73" s="1305"/>
      <c r="BW73" s="1305"/>
      <c r="BX73" s="1305">
        <v>52.6</v>
      </c>
      <c r="BY73" s="1305"/>
      <c r="BZ73" s="1305"/>
      <c r="CA73" s="1305"/>
      <c r="CB73" s="1305"/>
      <c r="CC73" s="1305"/>
      <c r="CD73" s="1305"/>
      <c r="CE73" s="1305"/>
      <c r="CF73" s="1305">
        <v>52</v>
      </c>
      <c r="CG73" s="1305"/>
      <c r="CH73" s="1305"/>
      <c r="CI73" s="1305"/>
      <c r="CJ73" s="1305"/>
      <c r="CK73" s="1305"/>
      <c r="CL73" s="1305"/>
      <c r="CM73" s="1305"/>
      <c r="CN73" s="1305">
        <v>47.7</v>
      </c>
      <c r="CO73" s="1305"/>
      <c r="CP73" s="1305"/>
      <c r="CQ73" s="1305"/>
      <c r="CR73" s="1305"/>
      <c r="CS73" s="1305"/>
      <c r="CT73" s="1305"/>
      <c r="CU73" s="1305"/>
      <c r="CV73" s="1305">
        <v>41.3</v>
      </c>
      <c r="CW73" s="1305"/>
      <c r="CX73" s="1305"/>
      <c r="CY73" s="1305"/>
      <c r="CZ73" s="1305"/>
      <c r="DA73" s="1305"/>
      <c r="DB73" s="1305"/>
      <c r="DC73" s="1305"/>
    </row>
    <row r="74" spans="2:107" x14ac:dyDescent="0.15">
      <c r="B74" s="394"/>
      <c r="G74" s="1313"/>
      <c r="H74" s="1313"/>
      <c r="I74" s="1313"/>
      <c r="J74" s="1313"/>
      <c r="K74" s="1309"/>
      <c r="L74" s="1309"/>
      <c r="M74" s="1309"/>
      <c r="N74" s="1309"/>
      <c r="AM74" s="403"/>
      <c r="AN74" s="1308"/>
      <c r="AO74" s="1308"/>
      <c r="AP74" s="1308"/>
      <c r="AQ74" s="1308"/>
      <c r="AR74" s="1308"/>
      <c r="AS74" s="1308"/>
      <c r="AT74" s="1308"/>
      <c r="AU74" s="1308"/>
      <c r="AV74" s="1308"/>
      <c r="AW74" s="1308"/>
      <c r="AX74" s="1308"/>
      <c r="AY74" s="1308"/>
      <c r="AZ74" s="1308"/>
      <c r="BA74" s="1308"/>
      <c r="BB74" s="1308"/>
      <c r="BC74" s="1308"/>
      <c r="BD74" s="1308"/>
      <c r="BE74" s="1308"/>
      <c r="BF74" s="1308"/>
      <c r="BG74" s="1308"/>
      <c r="BH74" s="1308"/>
      <c r="BI74" s="1308"/>
      <c r="BJ74" s="1308"/>
      <c r="BK74" s="1308"/>
      <c r="BL74" s="1308"/>
      <c r="BM74" s="1308"/>
      <c r="BN74" s="1308"/>
      <c r="BO74" s="1308"/>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x14ac:dyDescent="0.15">
      <c r="B75" s="394"/>
      <c r="G75" s="1313"/>
      <c r="H75" s="1313"/>
      <c r="I75" s="1311"/>
      <c r="J75" s="1311"/>
      <c r="K75" s="1312"/>
      <c r="L75" s="1312"/>
      <c r="M75" s="1312"/>
      <c r="N75" s="1312"/>
      <c r="AM75" s="403"/>
      <c r="AN75" s="1308"/>
      <c r="AO75" s="1308"/>
      <c r="AP75" s="1308"/>
      <c r="AQ75" s="1308"/>
      <c r="AR75" s="1308"/>
      <c r="AS75" s="1308"/>
      <c r="AT75" s="1308"/>
      <c r="AU75" s="1308"/>
      <c r="AV75" s="1308"/>
      <c r="AW75" s="1308"/>
      <c r="AX75" s="1308"/>
      <c r="AY75" s="1308"/>
      <c r="AZ75" s="1308"/>
      <c r="BA75" s="1308"/>
      <c r="BB75" s="1308" t="s">
        <v>622</v>
      </c>
      <c r="BC75" s="1308"/>
      <c r="BD75" s="1308"/>
      <c r="BE75" s="1308"/>
      <c r="BF75" s="1308"/>
      <c r="BG75" s="1308"/>
      <c r="BH75" s="1308"/>
      <c r="BI75" s="1308"/>
      <c r="BJ75" s="1308"/>
      <c r="BK75" s="1308"/>
      <c r="BL75" s="1308"/>
      <c r="BM75" s="1308"/>
      <c r="BN75" s="1308"/>
      <c r="BO75" s="1308"/>
      <c r="BP75" s="1305">
        <v>13.7</v>
      </c>
      <c r="BQ75" s="1305"/>
      <c r="BR75" s="1305"/>
      <c r="BS75" s="1305"/>
      <c r="BT75" s="1305"/>
      <c r="BU75" s="1305"/>
      <c r="BV75" s="1305"/>
      <c r="BW75" s="1305"/>
      <c r="BX75" s="1305">
        <v>13.4</v>
      </c>
      <c r="BY75" s="1305"/>
      <c r="BZ75" s="1305"/>
      <c r="CA75" s="1305"/>
      <c r="CB75" s="1305"/>
      <c r="CC75" s="1305"/>
      <c r="CD75" s="1305"/>
      <c r="CE75" s="1305"/>
      <c r="CF75" s="1305">
        <v>13.4</v>
      </c>
      <c r="CG75" s="1305"/>
      <c r="CH75" s="1305"/>
      <c r="CI75" s="1305"/>
      <c r="CJ75" s="1305"/>
      <c r="CK75" s="1305"/>
      <c r="CL75" s="1305"/>
      <c r="CM75" s="1305"/>
      <c r="CN75" s="1305">
        <v>13.1</v>
      </c>
      <c r="CO75" s="1305"/>
      <c r="CP75" s="1305"/>
      <c r="CQ75" s="1305"/>
      <c r="CR75" s="1305"/>
      <c r="CS75" s="1305"/>
      <c r="CT75" s="1305"/>
      <c r="CU75" s="1305"/>
      <c r="CV75" s="1305">
        <v>12.7</v>
      </c>
      <c r="CW75" s="1305"/>
      <c r="CX75" s="1305"/>
      <c r="CY75" s="1305"/>
      <c r="CZ75" s="1305"/>
      <c r="DA75" s="1305"/>
      <c r="DB75" s="1305"/>
      <c r="DC75" s="1305"/>
    </row>
    <row r="76" spans="2:107" x14ac:dyDescent="0.15">
      <c r="B76" s="394"/>
      <c r="G76" s="1313"/>
      <c r="H76" s="1313"/>
      <c r="I76" s="1311"/>
      <c r="J76" s="1311"/>
      <c r="K76" s="1312"/>
      <c r="L76" s="1312"/>
      <c r="M76" s="1312"/>
      <c r="N76" s="1312"/>
      <c r="AM76" s="403"/>
      <c r="AN76" s="1308"/>
      <c r="AO76" s="1308"/>
      <c r="AP76" s="1308"/>
      <c r="AQ76" s="1308"/>
      <c r="AR76" s="1308"/>
      <c r="AS76" s="1308"/>
      <c r="AT76" s="1308"/>
      <c r="AU76" s="1308"/>
      <c r="AV76" s="1308"/>
      <c r="AW76" s="1308"/>
      <c r="AX76" s="1308"/>
      <c r="AY76" s="1308"/>
      <c r="AZ76" s="1308"/>
      <c r="BA76" s="1308"/>
      <c r="BB76" s="1308"/>
      <c r="BC76" s="1308"/>
      <c r="BD76" s="1308"/>
      <c r="BE76" s="1308"/>
      <c r="BF76" s="1308"/>
      <c r="BG76" s="1308"/>
      <c r="BH76" s="1308"/>
      <c r="BI76" s="1308"/>
      <c r="BJ76" s="1308"/>
      <c r="BK76" s="1308"/>
      <c r="BL76" s="1308"/>
      <c r="BM76" s="1308"/>
      <c r="BN76" s="1308"/>
      <c r="BO76" s="1308"/>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x14ac:dyDescent="0.15">
      <c r="B77" s="394"/>
      <c r="G77" s="1311"/>
      <c r="H77" s="1311"/>
      <c r="I77" s="1311"/>
      <c r="J77" s="1311"/>
      <c r="K77" s="1309"/>
      <c r="L77" s="1309"/>
      <c r="M77" s="1309"/>
      <c r="N77" s="1309"/>
      <c r="AN77" s="1310" t="s">
        <v>620</v>
      </c>
      <c r="AO77" s="1310"/>
      <c r="AP77" s="1310"/>
      <c r="AQ77" s="1310"/>
      <c r="AR77" s="1310"/>
      <c r="AS77" s="1310"/>
      <c r="AT77" s="1310"/>
      <c r="AU77" s="1310"/>
      <c r="AV77" s="1310"/>
      <c r="AW77" s="1310"/>
      <c r="AX77" s="1310"/>
      <c r="AY77" s="1310"/>
      <c r="AZ77" s="1310"/>
      <c r="BA77" s="1310"/>
      <c r="BB77" s="1308" t="s">
        <v>618</v>
      </c>
      <c r="BC77" s="1308"/>
      <c r="BD77" s="1308"/>
      <c r="BE77" s="1308"/>
      <c r="BF77" s="1308"/>
      <c r="BG77" s="1308"/>
      <c r="BH77" s="1308"/>
      <c r="BI77" s="1308"/>
      <c r="BJ77" s="1308"/>
      <c r="BK77" s="1308"/>
      <c r="BL77" s="1308"/>
      <c r="BM77" s="1308"/>
      <c r="BN77" s="1308"/>
      <c r="BO77" s="1308"/>
      <c r="BP77" s="1305">
        <v>10.199999999999999</v>
      </c>
      <c r="BQ77" s="1305"/>
      <c r="BR77" s="1305"/>
      <c r="BS77" s="1305"/>
      <c r="BT77" s="1305"/>
      <c r="BU77" s="1305"/>
      <c r="BV77" s="1305"/>
      <c r="BW77" s="1305"/>
      <c r="BX77" s="1305">
        <v>20.2</v>
      </c>
      <c r="BY77" s="1305"/>
      <c r="BZ77" s="1305"/>
      <c r="CA77" s="1305"/>
      <c r="CB77" s="1305"/>
      <c r="CC77" s="1305"/>
      <c r="CD77" s="1305"/>
      <c r="CE77" s="1305"/>
      <c r="CF77" s="1305">
        <v>0</v>
      </c>
      <c r="CG77" s="1305"/>
      <c r="CH77" s="1305"/>
      <c r="CI77" s="1305"/>
      <c r="CJ77" s="1305"/>
      <c r="CK77" s="1305"/>
      <c r="CL77" s="1305"/>
      <c r="CM77" s="1305"/>
      <c r="CN77" s="1305">
        <v>0</v>
      </c>
      <c r="CO77" s="1305"/>
      <c r="CP77" s="1305"/>
      <c r="CQ77" s="1305"/>
      <c r="CR77" s="1305"/>
      <c r="CS77" s="1305"/>
      <c r="CT77" s="1305"/>
      <c r="CU77" s="1305"/>
      <c r="CV77" s="1305">
        <v>0</v>
      </c>
      <c r="CW77" s="1305"/>
      <c r="CX77" s="1305"/>
      <c r="CY77" s="1305"/>
      <c r="CZ77" s="1305"/>
      <c r="DA77" s="1305"/>
      <c r="DB77" s="1305"/>
      <c r="DC77" s="1305"/>
    </row>
    <row r="78" spans="2:107" x14ac:dyDescent="0.15">
      <c r="B78" s="394"/>
      <c r="G78" s="1311"/>
      <c r="H78" s="1311"/>
      <c r="I78" s="1311"/>
      <c r="J78" s="1311"/>
      <c r="K78" s="1309"/>
      <c r="L78" s="1309"/>
      <c r="M78" s="1309"/>
      <c r="N78" s="1309"/>
      <c r="AN78" s="1310"/>
      <c r="AO78" s="1310"/>
      <c r="AP78" s="1310"/>
      <c r="AQ78" s="1310"/>
      <c r="AR78" s="1310"/>
      <c r="AS78" s="1310"/>
      <c r="AT78" s="1310"/>
      <c r="AU78" s="1310"/>
      <c r="AV78" s="1310"/>
      <c r="AW78" s="1310"/>
      <c r="AX78" s="1310"/>
      <c r="AY78" s="1310"/>
      <c r="AZ78" s="1310"/>
      <c r="BA78" s="1310"/>
      <c r="BB78" s="1308"/>
      <c r="BC78" s="1308"/>
      <c r="BD78" s="1308"/>
      <c r="BE78" s="1308"/>
      <c r="BF78" s="1308"/>
      <c r="BG78" s="1308"/>
      <c r="BH78" s="1308"/>
      <c r="BI78" s="1308"/>
      <c r="BJ78" s="1308"/>
      <c r="BK78" s="1308"/>
      <c r="BL78" s="1308"/>
      <c r="BM78" s="1308"/>
      <c r="BN78" s="1308"/>
      <c r="BO78" s="1308"/>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x14ac:dyDescent="0.15">
      <c r="B79" s="394"/>
      <c r="G79" s="1311"/>
      <c r="H79" s="1311"/>
      <c r="I79" s="1306"/>
      <c r="J79" s="1306"/>
      <c r="K79" s="1307"/>
      <c r="L79" s="1307"/>
      <c r="M79" s="1307"/>
      <c r="N79" s="1307"/>
      <c r="AN79" s="1310"/>
      <c r="AO79" s="1310"/>
      <c r="AP79" s="1310"/>
      <c r="AQ79" s="1310"/>
      <c r="AR79" s="1310"/>
      <c r="AS79" s="1310"/>
      <c r="AT79" s="1310"/>
      <c r="AU79" s="1310"/>
      <c r="AV79" s="1310"/>
      <c r="AW79" s="1310"/>
      <c r="AX79" s="1310"/>
      <c r="AY79" s="1310"/>
      <c r="AZ79" s="1310"/>
      <c r="BA79" s="1310"/>
      <c r="BB79" s="1308" t="s">
        <v>622</v>
      </c>
      <c r="BC79" s="1308"/>
      <c r="BD79" s="1308"/>
      <c r="BE79" s="1308"/>
      <c r="BF79" s="1308"/>
      <c r="BG79" s="1308"/>
      <c r="BH79" s="1308"/>
      <c r="BI79" s="1308"/>
      <c r="BJ79" s="1308"/>
      <c r="BK79" s="1308"/>
      <c r="BL79" s="1308"/>
      <c r="BM79" s="1308"/>
      <c r="BN79" s="1308"/>
      <c r="BO79" s="1308"/>
      <c r="BP79" s="1305">
        <v>9.1</v>
      </c>
      <c r="BQ79" s="1305"/>
      <c r="BR79" s="1305"/>
      <c r="BS79" s="1305"/>
      <c r="BT79" s="1305"/>
      <c r="BU79" s="1305"/>
      <c r="BV79" s="1305"/>
      <c r="BW79" s="1305"/>
      <c r="BX79" s="1305">
        <v>9.3000000000000007</v>
      </c>
      <c r="BY79" s="1305"/>
      <c r="BZ79" s="1305"/>
      <c r="CA79" s="1305"/>
      <c r="CB79" s="1305"/>
      <c r="CC79" s="1305"/>
      <c r="CD79" s="1305"/>
      <c r="CE79" s="1305"/>
      <c r="CF79" s="1305">
        <v>7.9</v>
      </c>
      <c r="CG79" s="1305"/>
      <c r="CH79" s="1305"/>
      <c r="CI79" s="1305"/>
      <c r="CJ79" s="1305"/>
      <c r="CK79" s="1305"/>
      <c r="CL79" s="1305"/>
      <c r="CM79" s="1305"/>
      <c r="CN79" s="1305">
        <v>7.9</v>
      </c>
      <c r="CO79" s="1305"/>
      <c r="CP79" s="1305"/>
      <c r="CQ79" s="1305"/>
      <c r="CR79" s="1305"/>
      <c r="CS79" s="1305"/>
      <c r="CT79" s="1305"/>
      <c r="CU79" s="1305"/>
      <c r="CV79" s="1305">
        <v>7.8</v>
      </c>
      <c r="CW79" s="1305"/>
      <c r="CX79" s="1305"/>
      <c r="CY79" s="1305"/>
      <c r="CZ79" s="1305"/>
      <c r="DA79" s="1305"/>
      <c r="DB79" s="1305"/>
      <c r="DC79" s="1305"/>
    </row>
    <row r="80" spans="2:107" x14ac:dyDescent="0.15">
      <c r="B80" s="394"/>
      <c r="G80" s="1311"/>
      <c r="H80" s="1311"/>
      <c r="I80" s="1306"/>
      <c r="J80" s="1306"/>
      <c r="K80" s="1307"/>
      <c r="L80" s="1307"/>
      <c r="M80" s="1307"/>
      <c r="N80" s="1307"/>
      <c r="AN80" s="1310"/>
      <c r="AO80" s="1310"/>
      <c r="AP80" s="1310"/>
      <c r="AQ80" s="1310"/>
      <c r="AR80" s="1310"/>
      <c r="AS80" s="1310"/>
      <c r="AT80" s="1310"/>
      <c r="AU80" s="1310"/>
      <c r="AV80" s="1310"/>
      <c r="AW80" s="1310"/>
      <c r="AX80" s="1310"/>
      <c r="AY80" s="1310"/>
      <c r="AZ80" s="1310"/>
      <c r="BA80" s="1310"/>
      <c r="BB80" s="1308"/>
      <c r="BC80" s="1308"/>
      <c r="BD80" s="1308"/>
      <c r="BE80" s="1308"/>
      <c r="BF80" s="1308"/>
      <c r="BG80" s="1308"/>
      <c r="BH80" s="1308"/>
      <c r="BI80" s="1308"/>
      <c r="BJ80" s="1308"/>
      <c r="BK80" s="1308"/>
      <c r="BL80" s="1308"/>
      <c r="BM80" s="1308"/>
      <c r="BN80" s="1308"/>
      <c r="BO80" s="1308"/>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SBAX8w3q+5WwcIY2tPjcx7RhKCShLi8UZ0AvrRwxJ6PE5G0qIY+X0QFIh0Rv6ACmmqS3mBaTbyiLdnbrT8gKGA==" saltValue="f8zFJLkRNHfLRma7sjZk4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623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sh68FXtWxvfoxLf08pZ5XEwASRH43UPPcv3Xxu36hK0XlWYErWy5W5vxy64pO1oj4zl+X/Y8FWY9n3iioETsVQ==" saltValue="TIf+yImWnbZ8tLgczvKXO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624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2iOMAY9jb5V6tB7ld1qRxrOfZJC3N/3BocgHouVvijFpMERQSMY1yhVp/XrsOXmRdv8BP6icNNK549GKlgl4bg==" saltValue="oFuoqeLEiRANTyrRI08j/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558</v>
      </c>
      <c r="G2" s="156"/>
      <c r="H2" s="157"/>
    </row>
    <row r="3" spans="1:8" x14ac:dyDescent="0.15">
      <c r="A3" s="153" t="s">
        <v>551</v>
      </c>
      <c r="B3" s="158"/>
      <c r="C3" s="159"/>
      <c r="D3" s="160">
        <v>73494</v>
      </c>
      <c r="E3" s="161"/>
      <c r="F3" s="162">
        <v>91837</v>
      </c>
      <c r="G3" s="163"/>
      <c r="H3" s="164"/>
    </row>
    <row r="4" spans="1:8" x14ac:dyDescent="0.15">
      <c r="A4" s="165"/>
      <c r="B4" s="166"/>
      <c r="C4" s="167"/>
      <c r="D4" s="168">
        <v>40717</v>
      </c>
      <c r="E4" s="169"/>
      <c r="F4" s="170">
        <v>54439</v>
      </c>
      <c r="G4" s="171"/>
      <c r="H4" s="172"/>
    </row>
    <row r="5" spans="1:8" x14ac:dyDescent="0.15">
      <c r="A5" s="153" t="s">
        <v>553</v>
      </c>
      <c r="B5" s="158"/>
      <c r="C5" s="159"/>
      <c r="D5" s="160">
        <v>71879</v>
      </c>
      <c r="E5" s="161"/>
      <c r="F5" s="162">
        <v>106092</v>
      </c>
      <c r="G5" s="163"/>
      <c r="H5" s="164"/>
    </row>
    <row r="6" spans="1:8" x14ac:dyDescent="0.15">
      <c r="A6" s="165"/>
      <c r="B6" s="166"/>
      <c r="C6" s="167"/>
      <c r="D6" s="168">
        <v>33474</v>
      </c>
      <c r="E6" s="169"/>
      <c r="F6" s="170">
        <v>44299</v>
      </c>
      <c r="G6" s="171"/>
      <c r="H6" s="172"/>
    </row>
    <row r="7" spans="1:8" x14ac:dyDescent="0.15">
      <c r="A7" s="153" t="s">
        <v>554</v>
      </c>
      <c r="B7" s="158"/>
      <c r="C7" s="159"/>
      <c r="D7" s="160">
        <v>58040</v>
      </c>
      <c r="E7" s="161"/>
      <c r="F7" s="162">
        <v>79466</v>
      </c>
      <c r="G7" s="163"/>
      <c r="H7" s="164"/>
    </row>
    <row r="8" spans="1:8" x14ac:dyDescent="0.15">
      <c r="A8" s="165"/>
      <c r="B8" s="166"/>
      <c r="C8" s="167"/>
      <c r="D8" s="168">
        <v>20942</v>
      </c>
      <c r="E8" s="169"/>
      <c r="F8" s="170">
        <v>44645</v>
      </c>
      <c r="G8" s="171"/>
      <c r="H8" s="172"/>
    </row>
    <row r="9" spans="1:8" x14ac:dyDescent="0.15">
      <c r="A9" s="153" t="s">
        <v>555</v>
      </c>
      <c r="B9" s="158"/>
      <c r="C9" s="159"/>
      <c r="D9" s="160">
        <v>110938</v>
      </c>
      <c r="E9" s="161"/>
      <c r="F9" s="162">
        <v>90072</v>
      </c>
      <c r="G9" s="163"/>
      <c r="H9" s="164"/>
    </row>
    <row r="10" spans="1:8" x14ac:dyDescent="0.15">
      <c r="A10" s="165"/>
      <c r="B10" s="166"/>
      <c r="C10" s="167"/>
      <c r="D10" s="168">
        <v>78283</v>
      </c>
      <c r="E10" s="169"/>
      <c r="F10" s="170">
        <v>46083</v>
      </c>
      <c r="G10" s="171"/>
      <c r="H10" s="172"/>
    </row>
    <row r="11" spans="1:8" x14ac:dyDescent="0.15">
      <c r="A11" s="153" t="s">
        <v>556</v>
      </c>
      <c r="B11" s="158"/>
      <c r="C11" s="159"/>
      <c r="D11" s="160">
        <v>69834</v>
      </c>
      <c r="E11" s="161"/>
      <c r="F11" s="162">
        <v>88328</v>
      </c>
      <c r="G11" s="163"/>
      <c r="H11" s="164"/>
    </row>
    <row r="12" spans="1:8" x14ac:dyDescent="0.15">
      <c r="A12" s="165"/>
      <c r="B12" s="166"/>
      <c r="C12" s="173"/>
      <c r="D12" s="168">
        <v>55475</v>
      </c>
      <c r="E12" s="169"/>
      <c r="F12" s="170">
        <v>49013</v>
      </c>
      <c r="G12" s="171"/>
      <c r="H12" s="172"/>
    </row>
    <row r="13" spans="1:8" x14ac:dyDescent="0.15">
      <c r="A13" s="153"/>
      <c r="B13" s="158"/>
      <c r="C13" s="174"/>
      <c r="D13" s="175">
        <v>76837</v>
      </c>
      <c r="E13" s="176"/>
      <c r="F13" s="177">
        <v>91159</v>
      </c>
      <c r="G13" s="178"/>
      <c r="H13" s="164"/>
    </row>
    <row r="14" spans="1:8" x14ac:dyDescent="0.15">
      <c r="A14" s="165"/>
      <c r="B14" s="166"/>
      <c r="C14" s="167"/>
      <c r="D14" s="168">
        <v>45778</v>
      </c>
      <c r="E14" s="169"/>
      <c r="F14" s="170">
        <v>47696</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2.2599999999999998</v>
      </c>
      <c r="C19" s="179">
        <f>ROUND(VALUE(SUBSTITUTE(実質収支比率等に係る経年分析!G$48,"▲","-")),2)</f>
        <v>1.67</v>
      </c>
      <c r="D19" s="179">
        <f>ROUND(VALUE(SUBSTITUTE(実質収支比率等に係る経年分析!H$48,"▲","-")),2)</f>
        <v>2.17</v>
      </c>
      <c r="E19" s="179">
        <f>ROUND(VALUE(SUBSTITUTE(実質収支比率等に係る経年分析!I$48,"▲","-")),2)</f>
        <v>2.11</v>
      </c>
      <c r="F19" s="179">
        <f>ROUND(VALUE(SUBSTITUTE(実質収支比率等に係る経年分析!J$48,"▲","-")),2)</f>
        <v>2.1800000000000002</v>
      </c>
    </row>
    <row r="20" spans="1:11" x14ac:dyDescent="0.15">
      <c r="A20" s="179" t="s">
        <v>55</v>
      </c>
      <c r="B20" s="179">
        <f>ROUND(VALUE(SUBSTITUTE(実質収支比率等に係る経年分析!F$47,"▲","-")),2)</f>
        <v>21.36</v>
      </c>
      <c r="C20" s="179">
        <f>ROUND(VALUE(SUBSTITUTE(実質収支比率等に係る経年分析!G$47,"▲","-")),2)</f>
        <v>19.89</v>
      </c>
      <c r="D20" s="179">
        <f>ROUND(VALUE(SUBSTITUTE(実質収支比率等に係る経年分析!H$47,"▲","-")),2)</f>
        <v>18.7</v>
      </c>
      <c r="E20" s="179">
        <f>ROUND(VALUE(SUBSTITUTE(実質収支比率等に係る経年分析!I$47,"▲","-")),2)</f>
        <v>16.73</v>
      </c>
      <c r="F20" s="179">
        <f>ROUND(VALUE(SUBSTITUTE(実質収支比率等に係る経年分析!J$47,"▲","-")),2)</f>
        <v>17.09</v>
      </c>
    </row>
    <row r="21" spans="1:11" x14ac:dyDescent="0.15">
      <c r="A21" s="179" t="s">
        <v>56</v>
      </c>
      <c r="B21" s="179">
        <f>IF(ISNUMBER(VALUE(SUBSTITUTE(実質収支比率等に係る経年分析!F$49,"▲","-"))),ROUND(VALUE(SUBSTITUTE(実質収支比率等に係る経年分析!F$49,"▲","-")),2),NA())</f>
        <v>-2.17</v>
      </c>
      <c r="C21" s="179">
        <f>IF(ISNUMBER(VALUE(SUBSTITUTE(実質収支比率等に係る経年分析!G$49,"▲","-"))),ROUND(VALUE(SUBSTITUTE(実質収支比率等に係る経年分析!G$49,"▲","-")),2),NA())</f>
        <v>-2.56</v>
      </c>
      <c r="D21" s="179">
        <f>IF(ISNUMBER(VALUE(SUBSTITUTE(実質収支比率等に係る経年分析!H$49,"▲","-"))),ROUND(VALUE(SUBSTITUTE(実質収支比率等に係る経年分析!H$49,"▲","-")),2),NA())</f>
        <v>-1.74</v>
      </c>
      <c r="E21" s="179">
        <f>IF(ISNUMBER(VALUE(SUBSTITUTE(実質収支比率等に係る経年分析!I$49,"▲","-"))),ROUND(VALUE(SUBSTITUTE(実質収支比率等に係る経年分析!I$49,"▲","-")),2),NA())</f>
        <v>-2.4700000000000002</v>
      </c>
      <c r="F21" s="179">
        <f>IF(ISNUMBER(VALUE(SUBSTITUTE(実質収支比率等に係る経年分析!J$49,"▲","-"))),ROUND(VALUE(SUBSTITUTE(実質収支比率等に係る経年分析!J$49,"▲","-")),2),NA())</f>
        <v>-0.19</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0.02</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代替バス運送事業特別会計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住宅新築資金等貸付特別会計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x14ac:dyDescent="0.15">
      <c r="A32" s="180" t="str">
        <f>IF(連結実質赤字比率に係る赤字・黒字の構成分析!C$38="",NA(),連結実質赤字比率に係る赤字・黒字の構成分析!C$38)</f>
        <v>国民健康保険特別会計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2.02</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1.68</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2.65</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1.91</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0.62</v>
      </c>
    </row>
    <row r="33" spans="1:16" x14ac:dyDescent="0.15">
      <c r="A33" s="180" t="str">
        <f>IF(連結実質赤字比率に係る赤字・黒字の構成分析!C$37="",NA(),連結実質赤字比率に係る赤字・黒字の構成分析!C$37)</f>
        <v>介護保険特別会計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0.54</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0.17</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0.54</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0.42</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0.74</v>
      </c>
    </row>
    <row r="34" spans="1:16" x14ac:dyDescent="0.15">
      <c r="A34" s="180" t="str">
        <f>IF(連結実質赤字比率に係る赤字・黒字の構成分析!C$36="",NA(),連結実質赤字比率に係る赤字・黒字の構成分析!C$36)</f>
        <v>一般会計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2.2599999999999998</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1.66</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2.2200000000000002</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2.1</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2.1800000000000002</v>
      </c>
    </row>
    <row r="35" spans="1:16" x14ac:dyDescent="0.15">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4.09</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6.88</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7.11</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7.12</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6.69</v>
      </c>
    </row>
    <row r="36" spans="1:16" x14ac:dyDescent="0.15">
      <c r="A36" s="180" t="str">
        <f>IF(連結実質赤字比率に係る赤字・黒字の構成分析!C$34="",NA(),連結実質赤字比率に係る赤字・黒字の構成分析!C$34)</f>
        <v>病院事業会計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21.42</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29.34</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30.56</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28.54</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26.54</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775</v>
      </c>
      <c r="E42" s="181"/>
      <c r="F42" s="181"/>
      <c r="G42" s="181">
        <f>'実質公債費比率（分子）の構造'!L$52</f>
        <v>755</v>
      </c>
      <c r="H42" s="181"/>
      <c r="I42" s="181"/>
      <c r="J42" s="181">
        <f>'実質公債費比率（分子）の構造'!M$52</f>
        <v>751</v>
      </c>
      <c r="K42" s="181"/>
      <c r="L42" s="181"/>
      <c r="M42" s="181">
        <f>'実質公債費比率（分子）の構造'!N$52</f>
        <v>767</v>
      </c>
      <c r="N42" s="181"/>
      <c r="O42" s="181"/>
      <c r="P42" s="181">
        <f>'実質公債費比率（分子）の構造'!O$52</f>
        <v>766</v>
      </c>
    </row>
    <row r="43" spans="1:16" x14ac:dyDescent="0.15">
      <c r="A43" s="181" t="s">
        <v>64</v>
      </c>
      <c r="B43" s="181">
        <f>'実質公債費比率（分子）の構造'!K$51</f>
        <v>1</v>
      </c>
      <c r="C43" s="181"/>
      <c r="D43" s="181"/>
      <c r="E43" s="181">
        <f>'実質公債費比率（分子）の構造'!L$51</f>
        <v>1</v>
      </c>
      <c r="F43" s="181"/>
      <c r="G43" s="181"/>
      <c r="H43" s="181">
        <f>'実質公債費比率（分子）の構造'!M$51</f>
        <v>0</v>
      </c>
      <c r="I43" s="181"/>
      <c r="J43" s="181"/>
      <c r="K43" s="181">
        <f>'実質公債費比率（分子）の構造'!N$51</f>
        <v>0</v>
      </c>
      <c r="L43" s="181"/>
      <c r="M43" s="181"/>
      <c r="N43" s="181">
        <f>'実質公債費比率（分子）の構造'!O$51</f>
        <v>0</v>
      </c>
      <c r="O43" s="181"/>
      <c r="P43" s="181"/>
    </row>
    <row r="44" spans="1:16" x14ac:dyDescent="0.15">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66</v>
      </c>
      <c r="B45" s="181">
        <f>'実質公債費比率（分子）の構造'!K$49</f>
        <v>2</v>
      </c>
      <c r="C45" s="181"/>
      <c r="D45" s="181"/>
      <c r="E45" s="181">
        <f>'実質公債費比率（分子）の構造'!L$49</f>
        <v>11</v>
      </c>
      <c r="F45" s="181"/>
      <c r="G45" s="181"/>
      <c r="H45" s="181">
        <f>'実質公債費比率（分子）の構造'!M$49</f>
        <v>11</v>
      </c>
      <c r="I45" s="181"/>
      <c r="J45" s="181"/>
      <c r="K45" s="181">
        <f>'実質公債費比率（分子）の構造'!N$49</f>
        <v>12</v>
      </c>
      <c r="L45" s="181"/>
      <c r="M45" s="181"/>
      <c r="N45" s="181">
        <f>'実質公債費比率（分子）の構造'!O$49</f>
        <v>12</v>
      </c>
      <c r="O45" s="181"/>
      <c r="P45" s="181"/>
    </row>
    <row r="46" spans="1:16" x14ac:dyDescent="0.15">
      <c r="A46" s="181" t="s">
        <v>67</v>
      </c>
      <c r="B46" s="181">
        <f>'実質公債費比率（分子）の構造'!K$48</f>
        <v>453</v>
      </c>
      <c r="C46" s="181"/>
      <c r="D46" s="181"/>
      <c r="E46" s="181">
        <f>'実質公債費比率（分子）の構造'!L$48</f>
        <v>463</v>
      </c>
      <c r="F46" s="181"/>
      <c r="G46" s="181"/>
      <c r="H46" s="181">
        <f>'実質公債費比率（分子）の構造'!M$48</f>
        <v>474</v>
      </c>
      <c r="I46" s="181"/>
      <c r="J46" s="181"/>
      <c r="K46" s="181">
        <f>'実質公債費比率（分子）の構造'!N$48</f>
        <v>426</v>
      </c>
      <c r="L46" s="181"/>
      <c r="M46" s="181"/>
      <c r="N46" s="181">
        <f>'実質公債費比率（分子）の構造'!O$48</f>
        <v>438</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738</v>
      </c>
      <c r="C49" s="181"/>
      <c r="D49" s="181"/>
      <c r="E49" s="181">
        <f>'実質公債費比率（分子）の構造'!L$45</f>
        <v>713</v>
      </c>
      <c r="F49" s="181"/>
      <c r="G49" s="181"/>
      <c r="H49" s="181">
        <f>'実質公債費比率（分子）の構造'!M$45</f>
        <v>734</v>
      </c>
      <c r="I49" s="181"/>
      <c r="J49" s="181"/>
      <c r="K49" s="181">
        <f>'実質公債費比率（分子）の構造'!N$45</f>
        <v>738</v>
      </c>
      <c r="L49" s="181"/>
      <c r="M49" s="181"/>
      <c r="N49" s="181">
        <f>'実質公債費比率（分子）の構造'!O$45</f>
        <v>729</v>
      </c>
      <c r="O49" s="181"/>
      <c r="P49" s="181"/>
    </row>
    <row r="50" spans="1:16" x14ac:dyDescent="0.15">
      <c r="A50" s="181" t="s">
        <v>71</v>
      </c>
      <c r="B50" s="181" t="e">
        <f>NA()</f>
        <v>#N/A</v>
      </c>
      <c r="C50" s="181">
        <f>IF(ISNUMBER('実質公債費比率（分子）の構造'!K$53),'実質公債費比率（分子）の構造'!K$53,NA())</f>
        <v>419</v>
      </c>
      <c r="D50" s="181" t="e">
        <f>NA()</f>
        <v>#N/A</v>
      </c>
      <c r="E50" s="181" t="e">
        <f>NA()</f>
        <v>#N/A</v>
      </c>
      <c r="F50" s="181">
        <f>IF(ISNUMBER('実質公債費比率（分子）の構造'!L$53),'実質公債費比率（分子）の構造'!L$53,NA())</f>
        <v>433</v>
      </c>
      <c r="G50" s="181" t="e">
        <f>NA()</f>
        <v>#N/A</v>
      </c>
      <c r="H50" s="181" t="e">
        <f>NA()</f>
        <v>#N/A</v>
      </c>
      <c r="I50" s="181">
        <f>IF(ISNUMBER('実質公債費比率（分子）の構造'!M$53),'実質公債費比率（分子）の構造'!M$53,NA())</f>
        <v>468</v>
      </c>
      <c r="J50" s="181" t="e">
        <f>NA()</f>
        <v>#N/A</v>
      </c>
      <c r="K50" s="181" t="e">
        <f>NA()</f>
        <v>#N/A</v>
      </c>
      <c r="L50" s="181">
        <f>IF(ISNUMBER('実質公債費比率（分子）の構造'!N$53),'実質公債費比率（分子）の構造'!N$53,NA())</f>
        <v>409</v>
      </c>
      <c r="M50" s="181" t="e">
        <f>NA()</f>
        <v>#N/A</v>
      </c>
      <c r="N50" s="181" t="e">
        <f>NA()</f>
        <v>#N/A</v>
      </c>
      <c r="O50" s="181">
        <f>IF(ISNUMBER('実質公債費比率（分子）の構造'!O$53),'実質公債費比率（分子）の構造'!O$53,NA())</f>
        <v>413</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8622</v>
      </c>
      <c r="E56" s="180"/>
      <c r="F56" s="180"/>
      <c r="G56" s="180">
        <f>'将来負担比率（分子）の構造'!J$52</f>
        <v>8549</v>
      </c>
      <c r="H56" s="180"/>
      <c r="I56" s="180"/>
      <c r="J56" s="180">
        <f>'将来負担比率（分子）の構造'!K$52</f>
        <v>8353</v>
      </c>
      <c r="K56" s="180"/>
      <c r="L56" s="180"/>
      <c r="M56" s="180">
        <f>'将来負担比率（分子）の構造'!L$52</f>
        <v>8602</v>
      </c>
      <c r="N56" s="180"/>
      <c r="O56" s="180"/>
      <c r="P56" s="180">
        <f>'将来負担比率（分子）の構造'!M$52</f>
        <v>8599</v>
      </c>
    </row>
    <row r="57" spans="1:16" x14ac:dyDescent="0.15">
      <c r="A57" s="180" t="s">
        <v>42</v>
      </c>
      <c r="B57" s="180"/>
      <c r="C57" s="180"/>
      <c r="D57" s="180">
        <f>'将来負担比率（分子）の構造'!I$51</f>
        <v>174</v>
      </c>
      <c r="E57" s="180"/>
      <c r="F57" s="180"/>
      <c r="G57" s="180">
        <f>'将来負担比率（分子）の構造'!J$51</f>
        <v>146</v>
      </c>
      <c r="H57" s="180"/>
      <c r="I57" s="180"/>
      <c r="J57" s="180">
        <f>'将来負担比率（分子）の構造'!K$51</f>
        <v>122</v>
      </c>
      <c r="K57" s="180"/>
      <c r="L57" s="180"/>
      <c r="M57" s="180">
        <f>'将来負担比率（分子）の構造'!L$51</f>
        <v>111</v>
      </c>
      <c r="N57" s="180"/>
      <c r="O57" s="180"/>
      <c r="P57" s="180">
        <f>'将来負担比率（分子）の構造'!M$51</f>
        <v>100</v>
      </c>
    </row>
    <row r="58" spans="1:16" x14ac:dyDescent="0.15">
      <c r="A58" s="180" t="s">
        <v>41</v>
      </c>
      <c r="B58" s="180"/>
      <c r="C58" s="180"/>
      <c r="D58" s="180">
        <f>'将来負担比率（分子）の構造'!I$50</f>
        <v>3452</v>
      </c>
      <c r="E58" s="180"/>
      <c r="F58" s="180"/>
      <c r="G58" s="180">
        <f>'将来負担比率（分子）の構造'!J$50</f>
        <v>3352</v>
      </c>
      <c r="H58" s="180"/>
      <c r="I58" s="180"/>
      <c r="J58" s="180">
        <f>'将来負担比率（分子）の構造'!K$50</f>
        <v>3211</v>
      </c>
      <c r="K58" s="180"/>
      <c r="L58" s="180"/>
      <c r="M58" s="180">
        <f>'将来負担比率（分子）の構造'!L$50</f>
        <v>3002</v>
      </c>
      <c r="N58" s="180"/>
      <c r="O58" s="180"/>
      <c r="P58" s="180">
        <f>'将来負担比率（分子）の構造'!M$50</f>
        <v>3000</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604</v>
      </c>
      <c r="C62" s="180"/>
      <c r="D62" s="180"/>
      <c r="E62" s="180">
        <f>'将来負担比率（分子）の構造'!J$45</f>
        <v>555</v>
      </c>
      <c r="F62" s="180"/>
      <c r="G62" s="180"/>
      <c r="H62" s="180">
        <f>'将来負担比率（分子）の構造'!K$45</f>
        <v>471</v>
      </c>
      <c r="I62" s="180"/>
      <c r="J62" s="180"/>
      <c r="K62" s="180">
        <f>'将来負担比率（分子）の構造'!L$45</f>
        <v>435</v>
      </c>
      <c r="L62" s="180"/>
      <c r="M62" s="180"/>
      <c r="N62" s="180">
        <f>'将来負担比率（分子）の構造'!M$45</f>
        <v>449</v>
      </c>
      <c r="O62" s="180"/>
      <c r="P62" s="180"/>
    </row>
    <row r="63" spans="1:16" x14ac:dyDescent="0.15">
      <c r="A63" s="180" t="s">
        <v>34</v>
      </c>
      <c r="B63" s="180">
        <f>'将来負担比率（分子）の構造'!I$44</f>
        <v>124</v>
      </c>
      <c r="C63" s="180"/>
      <c r="D63" s="180"/>
      <c r="E63" s="180">
        <f>'将来負担比率（分子）の構造'!J$44</f>
        <v>130</v>
      </c>
      <c r="F63" s="180"/>
      <c r="G63" s="180"/>
      <c r="H63" s="180">
        <f>'将来負担比率（分子）の構造'!K$44</f>
        <v>120</v>
      </c>
      <c r="I63" s="180"/>
      <c r="J63" s="180"/>
      <c r="K63" s="180">
        <f>'将来負担比率（分子）の構造'!L$44</f>
        <v>115</v>
      </c>
      <c r="L63" s="180"/>
      <c r="M63" s="180"/>
      <c r="N63" s="180">
        <f>'将来負担比率（分子）の構造'!M$44</f>
        <v>113</v>
      </c>
      <c r="O63" s="180"/>
      <c r="P63" s="180"/>
    </row>
    <row r="64" spans="1:16" x14ac:dyDescent="0.15">
      <c r="A64" s="180" t="s">
        <v>33</v>
      </c>
      <c r="B64" s="180">
        <f>'将来負担比率（分子）の構造'!I$43</f>
        <v>6337</v>
      </c>
      <c r="C64" s="180"/>
      <c r="D64" s="180"/>
      <c r="E64" s="180">
        <f>'将来負担比率（分子）の構造'!J$43</f>
        <v>6229</v>
      </c>
      <c r="F64" s="180"/>
      <c r="G64" s="180"/>
      <c r="H64" s="180">
        <f>'将来負担比率（分子）の構造'!K$43</f>
        <v>6061</v>
      </c>
      <c r="I64" s="180"/>
      <c r="J64" s="180"/>
      <c r="K64" s="180">
        <f>'将来負担比率（分子）の構造'!L$43</f>
        <v>5741</v>
      </c>
      <c r="L64" s="180"/>
      <c r="M64" s="180"/>
      <c r="N64" s="180">
        <f>'将来負担比率（分子）の構造'!M$43</f>
        <v>5393</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7010</v>
      </c>
      <c r="C66" s="180"/>
      <c r="D66" s="180"/>
      <c r="E66" s="180">
        <f>'将来負担比率（分子）の構造'!J$41</f>
        <v>6872</v>
      </c>
      <c r="F66" s="180"/>
      <c r="G66" s="180"/>
      <c r="H66" s="180">
        <f>'将来負担比率（分子）の構造'!K$41</f>
        <v>6739</v>
      </c>
      <c r="I66" s="180"/>
      <c r="J66" s="180"/>
      <c r="K66" s="180">
        <f>'将来負担比率（分子）の構造'!L$41</f>
        <v>7038</v>
      </c>
      <c r="L66" s="180"/>
      <c r="M66" s="180"/>
      <c r="N66" s="180">
        <f>'将来負担比率（分子）の構造'!M$41</f>
        <v>7180</v>
      </c>
      <c r="O66" s="180"/>
      <c r="P66" s="180"/>
    </row>
    <row r="67" spans="1:16" x14ac:dyDescent="0.15">
      <c r="A67" s="180" t="s">
        <v>75</v>
      </c>
      <c r="B67" s="180" t="e">
        <f>NA()</f>
        <v>#N/A</v>
      </c>
      <c r="C67" s="180">
        <f>IF(ISNUMBER('将来負担比率（分子）の構造'!I$53), IF('将来負担比率（分子）の構造'!I$53 &lt; 0, 0, '将来負担比率（分子）の構造'!I$53), NA())</f>
        <v>1827</v>
      </c>
      <c r="D67" s="180" t="e">
        <f>NA()</f>
        <v>#N/A</v>
      </c>
      <c r="E67" s="180" t="e">
        <f>NA()</f>
        <v>#N/A</v>
      </c>
      <c r="F67" s="180">
        <f>IF(ISNUMBER('将来負担比率（分子）の構造'!J$53), IF('将来負担比率（分子）の構造'!J$53 &lt; 0, 0, '将来負担比率（分子）の構造'!J$53), NA())</f>
        <v>1740</v>
      </c>
      <c r="G67" s="180" t="e">
        <f>NA()</f>
        <v>#N/A</v>
      </c>
      <c r="H67" s="180" t="e">
        <f>NA()</f>
        <v>#N/A</v>
      </c>
      <c r="I67" s="180">
        <f>IF(ISNUMBER('将来負担比率（分子）の構造'!K$53), IF('将来負担比率（分子）の構造'!K$53 &lt; 0, 0, '将来負担比率（分子）の構造'!K$53), NA())</f>
        <v>1704</v>
      </c>
      <c r="J67" s="180" t="e">
        <f>NA()</f>
        <v>#N/A</v>
      </c>
      <c r="K67" s="180" t="e">
        <f>NA()</f>
        <v>#N/A</v>
      </c>
      <c r="L67" s="180">
        <f>IF(ISNUMBER('将来負担比率（分子）の構造'!L$53), IF('将来負担比率（分子）の構造'!L$53 &lt; 0, 0, '将来負担比率（分子）の構造'!L$53), NA())</f>
        <v>1615</v>
      </c>
      <c r="M67" s="180" t="e">
        <f>NA()</f>
        <v>#N/A</v>
      </c>
      <c r="N67" s="180" t="e">
        <f>NA()</f>
        <v>#N/A</v>
      </c>
      <c r="O67" s="180">
        <f>IF(ISNUMBER('将来負担比率（分子）の構造'!M$53), IF('将来負担比率（分子）の構造'!M$53 &lt; 0, 0, '将来負担比率（分子）の構造'!M$53), NA())</f>
        <v>1436</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746</v>
      </c>
      <c r="C72" s="184">
        <f>基金残高に係る経年分析!G55</f>
        <v>689</v>
      </c>
      <c r="D72" s="184">
        <f>基金残高に係る経年分析!H55</f>
        <v>720</v>
      </c>
    </row>
    <row r="73" spans="1:16" x14ac:dyDescent="0.15">
      <c r="A73" s="183" t="s">
        <v>78</v>
      </c>
      <c r="B73" s="184">
        <f>基金残高に係る経年分析!F56</f>
        <v>106</v>
      </c>
      <c r="C73" s="184">
        <f>基金残高に係る経年分析!G56</f>
        <v>106</v>
      </c>
      <c r="D73" s="184">
        <f>基金残高に係る経年分析!H56</f>
        <v>106</v>
      </c>
    </row>
    <row r="74" spans="1:16" x14ac:dyDescent="0.15">
      <c r="A74" s="183" t="s">
        <v>79</v>
      </c>
      <c r="B74" s="184">
        <f>基金残高に係る経年分析!F57</f>
        <v>1993</v>
      </c>
      <c r="C74" s="184">
        <f>基金残高に係る経年分析!G57</f>
        <v>1800</v>
      </c>
      <c r="D74" s="184">
        <f>基金残高に係る経年分析!H57</f>
        <v>1694</v>
      </c>
    </row>
  </sheetData>
  <sheetProtection algorithmName="SHA-512" hashValue="CywGHXPPXDoeSJCjoTj7MmKfHsuB+AiZ4Iru+GSU/C9El7v5IT0wEWjqImJ4ZHxKnMThkt9V4kCa57WDSAb+Cw==" saltValue="bo0gBv9guN0nR9A6Wz762Q=="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90" zoomScaleNormal="9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212</v>
      </c>
      <c r="DI1" s="794"/>
      <c r="DJ1" s="794"/>
      <c r="DK1" s="794"/>
      <c r="DL1" s="794"/>
      <c r="DM1" s="794"/>
      <c r="DN1" s="795"/>
      <c r="DO1" s="225"/>
      <c r="DP1" s="793" t="s">
        <v>213</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214</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215</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216</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217</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218</v>
      </c>
      <c r="S4" s="736"/>
      <c r="T4" s="736"/>
      <c r="U4" s="736"/>
      <c r="V4" s="736"/>
      <c r="W4" s="736"/>
      <c r="X4" s="736"/>
      <c r="Y4" s="737"/>
      <c r="Z4" s="735" t="s">
        <v>219</v>
      </c>
      <c r="AA4" s="736"/>
      <c r="AB4" s="736"/>
      <c r="AC4" s="737"/>
      <c r="AD4" s="735" t="s">
        <v>220</v>
      </c>
      <c r="AE4" s="736"/>
      <c r="AF4" s="736"/>
      <c r="AG4" s="736"/>
      <c r="AH4" s="736"/>
      <c r="AI4" s="736"/>
      <c r="AJ4" s="736"/>
      <c r="AK4" s="737"/>
      <c r="AL4" s="735" t="s">
        <v>219</v>
      </c>
      <c r="AM4" s="736"/>
      <c r="AN4" s="736"/>
      <c r="AO4" s="737"/>
      <c r="AP4" s="796" t="s">
        <v>221</v>
      </c>
      <c r="AQ4" s="796"/>
      <c r="AR4" s="796"/>
      <c r="AS4" s="796"/>
      <c r="AT4" s="796"/>
      <c r="AU4" s="796"/>
      <c r="AV4" s="796"/>
      <c r="AW4" s="796"/>
      <c r="AX4" s="796"/>
      <c r="AY4" s="796"/>
      <c r="AZ4" s="796"/>
      <c r="BA4" s="796"/>
      <c r="BB4" s="796"/>
      <c r="BC4" s="796"/>
      <c r="BD4" s="796"/>
      <c r="BE4" s="796"/>
      <c r="BF4" s="796"/>
      <c r="BG4" s="796" t="s">
        <v>222</v>
      </c>
      <c r="BH4" s="796"/>
      <c r="BI4" s="796"/>
      <c r="BJ4" s="796"/>
      <c r="BK4" s="796"/>
      <c r="BL4" s="796"/>
      <c r="BM4" s="796"/>
      <c r="BN4" s="796"/>
      <c r="BO4" s="796" t="s">
        <v>219</v>
      </c>
      <c r="BP4" s="796"/>
      <c r="BQ4" s="796"/>
      <c r="BR4" s="796"/>
      <c r="BS4" s="796" t="s">
        <v>223</v>
      </c>
      <c r="BT4" s="796"/>
      <c r="BU4" s="796"/>
      <c r="BV4" s="796"/>
      <c r="BW4" s="796"/>
      <c r="BX4" s="796"/>
      <c r="BY4" s="796"/>
      <c r="BZ4" s="796"/>
      <c r="CA4" s="796"/>
      <c r="CB4" s="796"/>
      <c r="CD4" s="778" t="s">
        <v>224</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225</v>
      </c>
      <c r="C5" s="761"/>
      <c r="D5" s="761"/>
      <c r="E5" s="761"/>
      <c r="F5" s="761"/>
      <c r="G5" s="761"/>
      <c r="H5" s="761"/>
      <c r="I5" s="761"/>
      <c r="J5" s="761"/>
      <c r="K5" s="761"/>
      <c r="L5" s="761"/>
      <c r="M5" s="761"/>
      <c r="N5" s="761"/>
      <c r="O5" s="761"/>
      <c r="P5" s="761"/>
      <c r="Q5" s="762"/>
      <c r="R5" s="726">
        <v>1026856</v>
      </c>
      <c r="S5" s="727"/>
      <c r="T5" s="727"/>
      <c r="U5" s="727"/>
      <c r="V5" s="727"/>
      <c r="W5" s="727"/>
      <c r="X5" s="727"/>
      <c r="Y5" s="773"/>
      <c r="Z5" s="791">
        <v>14.4</v>
      </c>
      <c r="AA5" s="791"/>
      <c r="AB5" s="791"/>
      <c r="AC5" s="791"/>
      <c r="AD5" s="792">
        <v>1026856</v>
      </c>
      <c r="AE5" s="792"/>
      <c r="AF5" s="792"/>
      <c r="AG5" s="792"/>
      <c r="AH5" s="792"/>
      <c r="AI5" s="792"/>
      <c r="AJ5" s="792"/>
      <c r="AK5" s="792"/>
      <c r="AL5" s="774">
        <v>25.4</v>
      </c>
      <c r="AM5" s="743"/>
      <c r="AN5" s="743"/>
      <c r="AO5" s="775"/>
      <c r="AP5" s="760" t="s">
        <v>226</v>
      </c>
      <c r="AQ5" s="761"/>
      <c r="AR5" s="761"/>
      <c r="AS5" s="761"/>
      <c r="AT5" s="761"/>
      <c r="AU5" s="761"/>
      <c r="AV5" s="761"/>
      <c r="AW5" s="761"/>
      <c r="AX5" s="761"/>
      <c r="AY5" s="761"/>
      <c r="AZ5" s="761"/>
      <c r="BA5" s="761"/>
      <c r="BB5" s="761"/>
      <c r="BC5" s="761"/>
      <c r="BD5" s="761"/>
      <c r="BE5" s="761"/>
      <c r="BF5" s="762"/>
      <c r="BG5" s="661">
        <v>1025354</v>
      </c>
      <c r="BH5" s="664"/>
      <c r="BI5" s="664"/>
      <c r="BJ5" s="664"/>
      <c r="BK5" s="664"/>
      <c r="BL5" s="664"/>
      <c r="BM5" s="664"/>
      <c r="BN5" s="665"/>
      <c r="BO5" s="723">
        <v>99.9</v>
      </c>
      <c r="BP5" s="723"/>
      <c r="BQ5" s="723"/>
      <c r="BR5" s="723"/>
      <c r="BS5" s="724">
        <v>12</v>
      </c>
      <c r="BT5" s="724"/>
      <c r="BU5" s="724"/>
      <c r="BV5" s="724"/>
      <c r="BW5" s="724"/>
      <c r="BX5" s="724"/>
      <c r="BY5" s="724"/>
      <c r="BZ5" s="724"/>
      <c r="CA5" s="724"/>
      <c r="CB5" s="765"/>
      <c r="CD5" s="778" t="s">
        <v>221</v>
      </c>
      <c r="CE5" s="779"/>
      <c r="CF5" s="779"/>
      <c r="CG5" s="779"/>
      <c r="CH5" s="779"/>
      <c r="CI5" s="779"/>
      <c r="CJ5" s="779"/>
      <c r="CK5" s="779"/>
      <c r="CL5" s="779"/>
      <c r="CM5" s="779"/>
      <c r="CN5" s="779"/>
      <c r="CO5" s="779"/>
      <c r="CP5" s="779"/>
      <c r="CQ5" s="780"/>
      <c r="CR5" s="778" t="s">
        <v>227</v>
      </c>
      <c r="CS5" s="779"/>
      <c r="CT5" s="779"/>
      <c r="CU5" s="779"/>
      <c r="CV5" s="779"/>
      <c r="CW5" s="779"/>
      <c r="CX5" s="779"/>
      <c r="CY5" s="780"/>
      <c r="CZ5" s="778" t="s">
        <v>219</v>
      </c>
      <c r="DA5" s="779"/>
      <c r="DB5" s="779"/>
      <c r="DC5" s="780"/>
      <c r="DD5" s="778" t="s">
        <v>228</v>
      </c>
      <c r="DE5" s="779"/>
      <c r="DF5" s="779"/>
      <c r="DG5" s="779"/>
      <c r="DH5" s="779"/>
      <c r="DI5" s="779"/>
      <c r="DJ5" s="779"/>
      <c r="DK5" s="779"/>
      <c r="DL5" s="779"/>
      <c r="DM5" s="779"/>
      <c r="DN5" s="779"/>
      <c r="DO5" s="779"/>
      <c r="DP5" s="780"/>
      <c r="DQ5" s="778" t="s">
        <v>229</v>
      </c>
      <c r="DR5" s="779"/>
      <c r="DS5" s="779"/>
      <c r="DT5" s="779"/>
      <c r="DU5" s="779"/>
      <c r="DV5" s="779"/>
      <c r="DW5" s="779"/>
      <c r="DX5" s="779"/>
      <c r="DY5" s="779"/>
      <c r="DZ5" s="779"/>
      <c r="EA5" s="779"/>
      <c r="EB5" s="779"/>
      <c r="EC5" s="780"/>
    </row>
    <row r="6" spans="2:143" ht="11.25" customHeight="1" x14ac:dyDescent="0.15">
      <c r="B6" s="658" t="s">
        <v>230</v>
      </c>
      <c r="C6" s="659"/>
      <c r="D6" s="659"/>
      <c r="E6" s="659"/>
      <c r="F6" s="659"/>
      <c r="G6" s="659"/>
      <c r="H6" s="659"/>
      <c r="I6" s="659"/>
      <c r="J6" s="659"/>
      <c r="K6" s="659"/>
      <c r="L6" s="659"/>
      <c r="M6" s="659"/>
      <c r="N6" s="659"/>
      <c r="O6" s="659"/>
      <c r="P6" s="659"/>
      <c r="Q6" s="660"/>
      <c r="R6" s="661">
        <v>46578</v>
      </c>
      <c r="S6" s="664"/>
      <c r="T6" s="664"/>
      <c r="U6" s="664"/>
      <c r="V6" s="664"/>
      <c r="W6" s="664"/>
      <c r="X6" s="664"/>
      <c r="Y6" s="665"/>
      <c r="Z6" s="723">
        <v>0.7</v>
      </c>
      <c r="AA6" s="723"/>
      <c r="AB6" s="723"/>
      <c r="AC6" s="723"/>
      <c r="AD6" s="724">
        <v>46578</v>
      </c>
      <c r="AE6" s="724"/>
      <c r="AF6" s="724"/>
      <c r="AG6" s="724"/>
      <c r="AH6" s="724"/>
      <c r="AI6" s="724"/>
      <c r="AJ6" s="724"/>
      <c r="AK6" s="724"/>
      <c r="AL6" s="666">
        <v>1.2</v>
      </c>
      <c r="AM6" s="667"/>
      <c r="AN6" s="667"/>
      <c r="AO6" s="725"/>
      <c r="AP6" s="658" t="s">
        <v>231</v>
      </c>
      <c r="AQ6" s="659"/>
      <c r="AR6" s="659"/>
      <c r="AS6" s="659"/>
      <c r="AT6" s="659"/>
      <c r="AU6" s="659"/>
      <c r="AV6" s="659"/>
      <c r="AW6" s="659"/>
      <c r="AX6" s="659"/>
      <c r="AY6" s="659"/>
      <c r="AZ6" s="659"/>
      <c r="BA6" s="659"/>
      <c r="BB6" s="659"/>
      <c r="BC6" s="659"/>
      <c r="BD6" s="659"/>
      <c r="BE6" s="659"/>
      <c r="BF6" s="660"/>
      <c r="BG6" s="661">
        <v>1025354</v>
      </c>
      <c r="BH6" s="664"/>
      <c r="BI6" s="664"/>
      <c r="BJ6" s="664"/>
      <c r="BK6" s="664"/>
      <c r="BL6" s="664"/>
      <c r="BM6" s="664"/>
      <c r="BN6" s="665"/>
      <c r="BO6" s="723">
        <v>99.9</v>
      </c>
      <c r="BP6" s="723"/>
      <c r="BQ6" s="723"/>
      <c r="BR6" s="723"/>
      <c r="BS6" s="724">
        <v>12</v>
      </c>
      <c r="BT6" s="724"/>
      <c r="BU6" s="724"/>
      <c r="BV6" s="724"/>
      <c r="BW6" s="724"/>
      <c r="BX6" s="724"/>
      <c r="BY6" s="724"/>
      <c r="BZ6" s="724"/>
      <c r="CA6" s="724"/>
      <c r="CB6" s="765"/>
      <c r="CD6" s="732" t="s">
        <v>232</v>
      </c>
      <c r="CE6" s="733"/>
      <c r="CF6" s="733"/>
      <c r="CG6" s="733"/>
      <c r="CH6" s="733"/>
      <c r="CI6" s="733"/>
      <c r="CJ6" s="733"/>
      <c r="CK6" s="733"/>
      <c r="CL6" s="733"/>
      <c r="CM6" s="733"/>
      <c r="CN6" s="733"/>
      <c r="CO6" s="733"/>
      <c r="CP6" s="733"/>
      <c r="CQ6" s="734"/>
      <c r="CR6" s="661">
        <v>83468</v>
      </c>
      <c r="CS6" s="664"/>
      <c r="CT6" s="664"/>
      <c r="CU6" s="664"/>
      <c r="CV6" s="664"/>
      <c r="CW6" s="664"/>
      <c r="CX6" s="664"/>
      <c r="CY6" s="665"/>
      <c r="CZ6" s="774">
        <v>1.2</v>
      </c>
      <c r="DA6" s="743"/>
      <c r="DB6" s="743"/>
      <c r="DC6" s="777"/>
      <c r="DD6" s="669" t="s">
        <v>138</v>
      </c>
      <c r="DE6" s="664"/>
      <c r="DF6" s="664"/>
      <c r="DG6" s="664"/>
      <c r="DH6" s="664"/>
      <c r="DI6" s="664"/>
      <c r="DJ6" s="664"/>
      <c r="DK6" s="664"/>
      <c r="DL6" s="664"/>
      <c r="DM6" s="664"/>
      <c r="DN6" s="664"/>
      <c r="DO6" s="664"/>
      <c r="DP6" s="665"/>
      <c r="DQ6" s="669">
        <v>83468</v>
      </c>
      <c r="DR6" s="664"/>
      <c r="DS6" s="664"/>
      <c r="DT6" s="664"/>
      <c r="DU6" s="664"/>
      <c r="DV6" s="664"/>
      <c r="DW6" s="664"/>
      <c r="DX6" s="664"/>
      <c r="DY6" s="664"/>
      <c r="DZ6" s="664"/>
      <c r="EA6" s="664"/>
      <c r="EB6" s="664"/>
      <c r="EC6" s="704"/>
    </row>
    <row r="7" spans="2:143" ht="11.25" customHeight="1" x14ac:dyDescent="0.15">
      <c r="B7" s="658" t="s">
        <v>233</v>
      </c>
      <c r="C7" s="659"/>
      <c r="D7" s="659"/>
      <c r="E7" s="659"/>
      <c r="F7" s="659"/>
      <c r="G7" s="659"/>
      <c r="H7" s="659"/>
      <c r="I7" s="659"/>
      <c r="J7" s="659"/>
      <c r="K7" s="659"/>
      <c r="L7" s="659"/>
      <c r="M7" s="659"/>
      <c r="N7" s="659"/>
      <c r="O7" s="659"/>
      <c r="P7" s="659"/>
      <c r="Q7" s="660"/>
      <c r="R7" s="661">
        <v>2553</v>
      </c>
      <c r="S7" s="664"/>
      <c r="T7" s="664"/>
      <c r="U7" s="664"/>
      <c r="V7" s="664"/>
      <c r="W7" s="664"/>
      <c r="X7" s="664"/>
      <c r="Y7" s="665"/>
      <c r="Z7" s="723">
        <v>0</v>
      </c>
      <c r="AA7" s="723"/>
      <c r="AB7" s="723"/>
      <c r="AC7" s="723"/>
      <c r="AD7" s="724">
        <v>2553</v>
      </c>
      <c r="AE7" s="724"/>
      <c r="AF7" s="724"/>
      <c r="AG7" s="724"/>
      <c r="AH7" s="724"/>
      <c r="AI7" s="724"/>
      <c r="AJ7" s="724"/>
      <c r="AK7" s="724"/>
      <c r="AL7" s="666">
        <v>0.1</v>
      </c>
      <c r="AM7" s="667"/>
      <c r="AN7" s="667"/>
      <c r="AO7" s="725"/>
      <c r="AP7" s="658" t="s">
        <v>234</v>
      </c>
      <c r="AQ7" s="659"/>
      <c r="AR7" s="659"/>
      <c r="AS7" s="659"/>
      <c r="AT7" s="659"/>
      <c r="AU7" s="659"/>
      <c r="AV7" s="659"/>
      <c r="AW7" s="659"/>
      <c r="AX7" s="659"/>
      <c r="AY7" s="659"/>
      <c r="AZ7" s="659"/>
      <c r="BA7" s="659"/>
      <c r="BB7" s="659"/>
      <c r="BC7" s="659"/>
      <c r="BD7" s="659"/>
      <c r="BE7" s="659"/>
      <c r="BF7" s="660"/>
      <c r="BG7" s="661">
        <v>420360</v>
      </c>
      <c r="BH7" s="664"/>
      <c r="BI7" s="664"/>
      <c r="BJ7" s="664"/>
      <c r="BK7" s="664"/>
      <c r="BL7" s="664"/>
      <c r="BM7" s="664"/>
      <c r="BN7" s="665"/>
      <c r="BO7" s="723">
        <v>40.9</v>
      </c>
      <c r="BP7" s="723"/>
      <c r="BQ7" s="723"/>
      <c r="BR7" s="723"/>
      <c r="BS7" s="724">
        <v>12</v>
      </c>
      <c r="BT7" s="724"/>
      <c r="BU7" s="724"/>
      <c r="BV7" s="724"/>
      <c r="BW7" s="724"/>
      <c r="BX7" s="724"/>
      <c r="BY7" s="724"/>
      <c r="BZ7" s="724"/>
      <c r="CA7" s="724"/>
      <c r="CB7" s="765"/>
      <c r="CD7" s="705" t="s">
        <v>235</v>
      </c>
      <c r="CE7" s="702"/>
      <c r="CF7" s="702"/>
      <c r="CG7" s="702"/>
      <c r="CH7" s="702"/>
      <c r="CI7" s="702"/>
      <c r="CJ7" s="702"/>
      <c r="CK7" s="702"/>
      <c r="CL7" s="702"/>
      <c r="CM7" s="702"/>
      <c r="CN7" s="702"/>
      <c r="CO7" s="702"/>
      <c r="CP7" s="702"/>
      <c r="CQ7" s="703"/>
      <c r="CR7" s="661">
        <v>1139612</v>
      </c>
      <c r="CS7" s="664"/>
      <c r="CT7" s="664"/>
      <c r="CU7" s="664"/>
      <c r="CV7" s="664"/>
      <c r="CW7" s="664"/>
      <c r="CX7" s="664"/>
      <c r="CY7" s="665"/>
      <c r="CZ7" s="723">
        <v>16.3</v>
      </c>
      <c r="DA7" s="723"/>
      <c r="DB7" s="723"/>
      <c r="DC7" s="723"/>
      <c r="DD7" s="669">
        <v>74508</v>
      </c>
      <c r="DE7" s="664"/>
      <c r="DF7" s="664"/>
      <c r="DG7" s="664"/>
      <c r="DH7" s="664"/>
      <c r="DI7" s="664"/>
      <c r="DJ7" s="664"/>
      <c r="DK7" s="664"/>
      <c r="DL7" s="664"/>
      <c r="DM7" s="664"/>
      <c r="DN7" s="664"/>
      <c r="DO7" s="664"/>
      <c r="DP7" s="665"/>
      <c r="DQ7" s="669">
        <v>943661</v>
      </c>
      <c r="DR7" s="664"/>
      <c r="DS7" s="664"/>
      <c r="DT7" s="664"/>
      <c r="DU7" s="664"/>
      <c r="DV7" s="664"/>
      <c r="DW7" s="664"/>
      <c r="DX7" s="664"/>
      <c r="DY7" s="664"/>
      <c r="DZ7" s="664"/>
      <c r="EA7" s="664"/>
      <c r="EB7" s="664"/>
      <c r="EC7" s="704"/>
    </row>
    <row r="8" spans="2:143" ht="11.25" customHeight="1" x14ac:dyDescent="0.15">
      <c r="B8" s="658" t="s">
        <v>236</v>
      </c>
      <c r="C8" s="659"/>
      <c r="D8" s="659"/>
      <c r="E8" s="659"/>
      <c r="F8" s="659"/>
      <c r="G8" s="659"/>
      <c r="H8" s="659"/>
      <c r="I8" s="659"/>
      <c r="J8" s="659"/>
      <c r="K8" s="659"/>
      <c r="L8" s="659"/>
      <c r="M8" s="659"/>
      <c r="N8" s="659"/>
      <c r="O8" s="659"/>
      <c r="P8" s="659"/>
      <c r="Q8" s="660"/>
      <c r="R8" s="661">
        <v>3618</v>
      </c>
      <c r="S8" s="664"/>
      <c r="T8" s="664"/>
      <c r="U8" s="664"/>
      <c r="V8" s="664"/>
      <c r="W8" s="664"/>
      <c r="X8" s="664"/>
      <c r="Y8" s="665"/>
      <c r="Z8" s="723">
        <v>0.1</v>
      </c>
      <c r="AA8" s="723"/>
      <c r="AB8" s="723"/>
      <c r="AC8" s="723"/>
      <c r="AD8" s="724">
        <v>3618</v>
      </c>
      <c r="AE8" s="724"/>
      <c r="AF8" s="724"/>
      <c r="AG8" s="724"/>
      <c r="AH8" s="724"/>
      <c r="AI8" s="724"/>
      <c r="AJ8" s="724"/>
      <c r="AK8" s="724"/>
      <c r="AL8" s="666">
        <v>0.1</v>
      </c>
      <c r="AM8" s="667"/>
      <c r="AN8" s="667"/>
      <c r="AO8" s="725"/>
      <c r="AP8" s="658" t="s">
        <v>237</v>
      </c>
      <c r="AQ8" s="659"/>
      <c r="AR8" s="659"/>
      <c r="AS8" s="659"/>
      <c r="AT8" s="659"/>
      <c r="AU8" s="659"/>
      <c r="AV8" s="659"/>
      <c r="AW8" s="659"/>
      <c r="AX8" s="659"/>
      <c r="AY8" s="659"/>
      <c r="AZ8" s="659"/>
      <c r="BA8" s="659"/>
      <c r="BB8" s="659"/>
      <c r="BC8" s="659"/>
      <c r="BD8" s="659"/>
      <c r="BE8" s="659"/>
      <c r="BF8" s="660"/>
      <c r="BG8" s="661">
        <v>20236</v>
      </c>
      <c r="BH8" s="664"/>
      <c r="BI8" s="664"/>
      <c r="BJ8" s="664"/>
      <c r="BK8" s="664"/>
      <c r="BL8" s="664"/>
      <c r="BM8" s="664"/>
      <c r="BN8" s="665"/>
      <c r="BO8" s="723">
        <v>2</v>
      </c>
      <c r="BP8" s="723"/>
      <c r="BQ8" s="723"/>
      <c r="BR8" s="723"/>
      <c r="BS8" s="669" t="s">
        <v>138</v>
      </c>
      <c r="BT8" s="664"/>
      <c r="BU8" s="664"/>
      <c r="BV8" s="664"/>
      <c r="BW8" s="664"/>
      <c r="BX8" s="664"/>
      <c r="BY8" s="664"/>
      <c r="BZ8" s="664"/>
      <c r="CA8" s="664"/>
      <c r="CB8" s="704"/>
      <c r="CD8" s="705" t="s">
        <v>238</v>
      </c>
      <c r="CE8" s="702"/>
      <c r="CF8" s="702"/>
      <c r="CG8" s="702"/>
      <c r="CH8" s="702"/>
      <c r="CI8" s="702"/>
      <c r="CJ8" s="702"/>
      <c r="CK8" s="702"/>
      <c r="CL8" s="702"/>
      <c r="CM8" s="702"/>
      <c r="CN8" s="702"/>
      <c r="CO8" s="702"/>
      <c r="CP8" s="702"/>
      <c r="CQ8" s="703"/>
      <c r="CR8" s="661">
        <v>1988827</v>
      </c>
      <c r="CS8" s="664"/>
      <c r="CT8" s="664"/>
      <c r="CU8" s="664"/>
      <c r="CV8" s="664"/>
      <c r="CW8" s="664"/>
      <c r="CX8" s="664"/>
      <c r="CY8" s="665"/>
      <c r="CZ8" s="723">
        <v>28.5</v>
      </c>
      <c r="DA8" s="723"/>
      <c r="DB8" s="723"/>
      <c r="DC8" s="723"/>
      <c r="DD8" s="669">
        <v>6775</v>
      </c>
      <c r="DE8" s="664"/>
      <c r="DF8" s="664"/>
      <c r="DG8" s="664"/>
      <c r="DH8" s="664"/>
      <c r="DI8" s="664"/>
      <c r="DJ8" s="664"/>
      <c r="DK8" s="664"/>
      <c r="DL8" s="664"/>
      <c r="DM8" s="664"/>
      <c r="DN8" s="664"/>
      <c r="DO8" s="664"/>
      <c r="DP8" s="665"/>
      <c r="DQ8" s="669">
        <v>1188011</v>
      </c>
      <c r="DR8" s="664"/>
      <c r="DS8" s="664"/>
      <c r="DT8" s="664"/>
      <c r="DU8" s="664"/>
      <c r="DV8" s="664"/>
      <c r="DW8" s="664"/>
      <c r="DX8" s="664"/>
      <c r="DY8" s="664"/>
      <c r="DZ8" s="664"/>
      <c r="EA8" s="664"/>
      <c r="EB8" s="664"/>
      <c r="EC8" s="704"/>
    </row>
    <row r="9" spans="2:143" ht="11.25" customHeight="1" x14ac:dyDescent="0.15">
      <c r="B9" s="658" t="s">
        <v>239</v>
      </c>
      <c r="C9" s="659"/>
      <c r="D9" s="659"/>
      <c r="E9" s="659"/>
      <c r="F9" s="659"/>
      <c r="G9" s="659"/>
      <c r="H9" s="659"/>
      <c r="I9" s="659"/>
      <c r="J9" s="659"/>
      <c r="K9" s="659"/>
      <c r="L9" s="659"/>
      <c r="M9" s="659"/>
      <c r="N9" s="659"/>
      <c r="O9" s="659"/>
      <c r="P9" s="659"/>
      <c r="Q9" s="660"/>
      <c r="R9" s="661">
        <v>2828</v>
      </c>
      <c r="S9" s="664"/>
      <c r="T9" s="664"/>
      <c r="U9" s="664"/>
      <c r="V9" s="664"/>
      <c r="W9" s="664"/>
      <c r="X9" s="664"/>
      <c r="Y9" s="665"/>
      <c r="Z9" s="723">
        <v>0</v>
      </c>
      <c r="AA9" s="723"/>
      <c r="AB9" s="723"/>
      <c r="AC9" s="723"/>
      <c r="AD9" s="724">
        <v>2828</v>
      </c>
      <c r="AE9" s="724"/>
      <c r="AF9" s="724"/>
      <c r="AG9" s="724"/>
      <c r="AH9" s="724"/>
      <c r="AI9" s="724"/>
      <c r="AJ9" s="724"/>
      <c r="AK9" s="724"/>
      <c r="AL9" s="666">
        <v>0.1</v>
      </c>
      <c r="AM9" s="667"/>
      <c r="AN9" s="667"/>
      <c r="AO9" s="725"/>
      <c r="AP9" s="658" t="s">
        <v>240</v>
      </c>
      <c r="AQ9" s="659"/>
      <c r="AR9" s="659"/>
      <c r="AS9" s="659"/>
      <c r="AT9" s="659"/>
      <c r="AU9" s="659"/>
      <c r="AV9" s="659"/>
      <c r="AW9" s="659"/>
      <c r="AX9" s="659"/>
      <c r="AY9" s="659"/>
      <c r="AZ9" s="659"/>
      <c r="BA9" s="659"/>
      <c r="BB9" s="659"/>
      <c r="BC9" s="659"/>
      <c r="BD9" s="659"/>
      <c r="BE9" s="659"/>
      <c r="BF9" s="660"/>
      <c r="BG9" s="661">
        <v>365118</v>
      </c>
      <c r="BH9" s="664"/>
      <c r="BI9" s="664"/>
      <c r="BJ9" s="664"/>
      <c r="BK9" s="664"/>
      <c r="BL9" s="664"/>
      <c r="BM9" s="664"/>
      <c r="BN9" s="665"/>
      <c r="BO9" s="723">
        <v>35.6</v>
      </c>
      <c r="BP9" s="723"/>
      <c r="BQ9" s="723"/>
      <c r="BR9" s="723"/>
      <c r="BS9" s="669" t="s">
        <v>176</v>
      </c>
      <c r="BT9" s="664"/>
      <c r="BU9" s="664"/>
      <c r="BV9" s="664"/>
      <c r="BW9" s="664"/>
      <c r="BX9" s="664"/>
      <c r="BY9" s="664"/>
      <c r="BZ9" s="664"/>
      <c r="CA9" s="664"/>
      <c r="CB9" s="704"/>
      <c r="CD9" s="705" t="s">
        <v>241</v>
      </c>
      <c r="CE9" s="702"/>
      <c r="CF9" s="702"/>
      <c r="CG9" s="702"/>
      <c r="CH9" s="702"/>
      <c r="CI9" s="702"/>
      <c r="CJ9" s="702"/>
      <c r="CK9" s="702"/>
      <c r="CL9" s="702"/>
      <c r="CM9" s="702"/>
      <c r="CN9" s="702"/>
      <c r="CO9" s="702"/>
      <c r="CP9" s="702"/>
      <c r="CQ9" s="703"/>
      <c r="CR9" s="661">
        <v>721195</v>
      </c>
      <c r="CS9" s="664"/>
      <c r="CT9" s="664"/>
      <c r="CU9" s="664"/>
      <c r="CV9" s="664"/>
      <c r="CW9" s="664"/>
      <c r="CX9" s="664"/>
      <c r="CY9" s="665"/>
      <c r="CZ9" s="723">
        <v>10.3</v>
      </c>
      <c r="DA9" s="723"/>
      <c r="DB9" s="723"/>
      <c r="DC9" s="723"/>
      <c r="DD9" s="669">
        <v>2590</v>
      </c>
      <c r="DE9" s="664"/>
      <c r="DF9" s="664"/>
      <c r="DG9" s="664"/>
      <c r="DH9" s="664"/>
      <c r="DI9" s="664"/>
      <c r="DJ9" s="664"/>
      <c r="DK9" s="664"/>
      <c r="DL9" s="664"/>
      <c r="DM9" s="664"/>
      <c r="DN9" s="664"/>
      <c r="DO9" s="664"/>
      <c r="DP9" s="665"/>
      <c r="DQ9" s="669">
        <v>626172</v>
      </c>
      <c r="DR9" s="664"/>
      <c r="DS9" s="664"/>
      <c r="DT9" s="664"/>
      <c r="DU9" s="664"/>
      <c r="DV9" s="664"/>
      <c r="DW9" s="664"/>
      <c r="DX9" s="664"/>
      <c r="DY9" s="664"/>
      <c r="DZ9" s="664"/>
      <c r="EA9" s="664"/>
      <c r="EB9" s="664"/>
      <c r="EC9" s="704"/>
    </row>
    <row r="10" spans="2:143" ht="11.25" customHeight="1" x14ac:dyDescent="0.15">
      <c r="B10" s="658" t="s">
        <v>242</v>
      </c>
      <c r="C10" s="659"/>
      <c r="D10" s="659"/>
      <c r="E10" s="659"/>
      <c r="F10" s="659"/>
      <c r="G10" s="659"/>
      <c r="H10" s="659"/>
      <c r="I10" s="659"/>
      <c r="J10" s="659"/>
      <c r="K10" s="659"/>
      <c r="L10" s="659"/>
      <c r="M10" s="659"/>
      <c r="N10" s="659"/>
      <c r="O10" s="659"/>
      <c r="P10" s="659"/>
      <c r="Q10" s="660"/>
      <c r="R10" s="661" t="s">
        <v>243</v>
      </c>
      <c r="S10" s="664"/>
      <c r="T10" s="664"/>
      <c r="U10" s="664"/>
      <c r="V10" s="664"/>
      <c r="W10" s="664"/>
      <c r="X10" s="664"/>
      <c r="Y10" s="665"/>
      <c r="Z10" s="723" t="s">
        <v>138</v>
      </c>
      <c r="AA10" s="723"/>
      <c r="AB10" s="723"/>
      <c r="AC10" s="723"/>
      <c r="AD10" s="724" t="s">
        <v>138</v>
      </c>
      <c r="AE10" s="724"/>
      <c r="AF10" s="724"/>
      <c r="AG10" s="724"/>
      <c r="AH10" s="724"/>
      <c r="AI10" s="724"/>
      <c r="AJ10" s="724"/>
      <c r="AK10" s="724"/>
      <c r="AL10" s="666" t="s">
        <v>138</v>
      </c>
      <c r="AM10" s="667"/>
      <c r="AN10" s="667"/>
      <c r="AO10" s="725"/>
      <c r="AP10" s="658" t="s">
        <v>244</v>
      </c>
      <c r="AQ10" s="659"/>
      <c r="AR10" s="659"/>
      <c r="AS10" s="659"/>
      <c r="AT10" s="659"/>
      <c r="AU10" s="659"/>
      <c r="AV10" s="659"/>
      <c r="AW10" s="659"/>
      <c r="AX10" s="659"/>
      <c r="AY10" s="659"/>
      <c r="AZ10" s="659"/>
      <c r="BA10" s="659"/>
      <c r="BB10" s="659"/>
      <c r="BC10" s="659"/>
      <c r="BD10" s="659"/>
      <c r="BE10" s="659"/>
      <c r="BF10" s="660"/>
      <c r="BG10" s="661">
        <v>19686</v>
      </c>
      <c r="BH10" s="664"/>
      <c r="BI10" s="664"/>
      <c r="BJ10" s="664"/>
      <c r="BK10" s="664"/>
      <c r="BL10" s="664"/>
      <c r="BM10" s="664"/>
      <c r="BN10" s="665"/>
      <c r="BO10" s="723">
        <v>1.9</v>
      </c>
      <c r="BP10" s="723"/>
      <c r="BQ10" s="723"/>
      <c r="BR10" s="723"/>
      <c r="BS10" s="669" t="s">
        <v>138</v>
      </c>
      <c r="BT10" s="664"/>
      <c r="BU10" s="664"/>
      <c r="BV10" s="664"/>
      <c r="BW10" s="664"/>
      <c r="BX10" s="664"/>
      <c r="BY10" s="664"/>
      <c r="BZ10" s="664"/>
      <c r="CA10" s="664"/>
      <c r="CB10" s="704"/>
      <c r="CD10" s="705" t="s">
        <v>245</v>
      </c>
      <c r="CE10" s="702"/>
      <c r="CF10" s="702"/>
      <c r="CG10" s="702"/>
      <c r="CH10" s="702"/>
      <c r="CI10" s="702"/>
      <c r="CJ10" s="702"/>
      <c r="CK10" s="702"/>
      <c r="CL10" s="702"/>
      <c r="CM10" s="702"/>
      <c r="CN10" s="702"/>
      <c r="CO10" s="702"/>
      <c r="CP10" s="702"/>
      <c r="CQ10" s="703"/>
      <c r="CR10" s="661" t="s">
        <v>138</v>
      </c>
      <c r="CS10" s="664"/>
      <c r="CT10" s="664"/>
      <c r="CU10" s="664"/>
      <c r="CV10" s="664"/>
      <c r="CW10" s="664"/>
      <c r="CX10" s="664"/>
      <c r="CY10" s="665"/>
      <c r="CZ10" s="723" t="s">
        <v>138</v>
      </c>
      <c r="DA10" s="723"/>
      <c r="DB10" s="723"/>
      <c r="DC10" s="723"/>
      <c r="DD10" s="669" t="s">
        <v>243</v>
      </c>
      <c r="DE10" s="664"/>
      <c r="DF10" s="664"/>
      <c r="DG10" s="664"/>
      <c r="DH10" s="664"/>
      <c r="DI10" s="664"/>
      <c r="DJ10" s="664"/>
      <c r="DK10" s="664"/>
      <c r="DL10" s="664"/>
      <c r="DM10" s="664"/>
      <c r="DN10" s="664"/>
      <c r="DO10" s="664"/>
      <c r="DP10" s="665"/>
      <c r="DQ10" s="669" t="s">
        <v>138</v>
      </c>
      <c r="DR10" s="664"/>
      <c r="DS10" s="664"/>
      <c r="DT10" s="664"/>
      <c r="DU10" s="664"/>
      <c r="DV10" s="664"/>
      <c r="DW10" s="664"/>
      <c r="DX10" s="664"/>
      <c r="DY10" s="664"/>
      <c r="DZ10" s="664"/>
      <c r="EA10" s="664"/>
      <c r="EB10" s="664"/>
      <c r="EC10" s="704"/>
    </row>
    <row r="11" spans="2:143" ht="11.25" customHeight="1" x14ac:dyDescent="0.15">
      <c r="B11" s="658" t="s">
        <v>246</v>
      </c>
      <c r="C11" s="659"/>
      <c r="D11" s="659"/>
      <c r="E11" s="659"/>
      <c r="F11" s="659"/>
      <c r="G11" s="659"/>
      <c r="H11" s="659"/>
      <c r="I11" s="659"/>
      <c r="J11" s="659"/>
      <c r="K11" s="659"/>
      <c r="L11" s="659"/>
      <c r="M11" s="659"/>
      <c r="N11" s="659"/>
      <c r="O11" s="659"/>
      <c r="P11" s="659"/>
      <c r="Q11" s="660"/>
      <c r="R11" s="661" t="s">
        <v>138</v>
      </c>
      <c r="S11" s="664"/>
      <c r="T11" s="664"/>
      <c r="U11" s="664"/>
      <c r="V11" s="664"/>
      <c r="W11" s="664"/>
      <c r="X11" s="664"/>
      <c r="Y11" s="665"/>
      <c r="Z11" s="723" t="s">
        <v>138</v>
      </c>
      <c r="AA11" s="723"/>
      <c r="AB11" s="723"/>
      <c r="AC11" s="723"/>
      <c r="AD11" s="724" t="s">
        <v>243</v>
      </c>
      <c r="AE11" s="724"/>
      <c r="AF11" s="724"/>
      <c r="AG11" s="724"/>
      <c r="AH11" s="724"/>
      <c r="AI11" s="724"/>
      <c r="AJ11" s="724"/>
      <c r="AK11" s="724"/>
      <c r="AL11" s="666" t="s">
        <v>243</v>
      </c>
      <c r="AM11" s="667"/>
      <c r="AN11" s="667"/>
      <c r="AO11" s="725"/>
      <c r="AP11" s="658" t="s">
        <v>247</v>
      </c>
      <c r="AQ11" s="659"/>
      <c r="AR11" s="659"/>
      <c r="AS11" s="659"/>
      <c r="AT11" s="659"/>
      <c r="AU11" s="659"/>
      <c r="AV11" s="659"/>
      <c r="AW11" s="659"/>
      <c r="AX11" s="659"/>
      <c r="AY11" s="659"/>
      <c r="AZ11" s="659"/>
      <c r="BA11" s="659"/>
      <c r="BB11" s="659"/>
      <c r="BC11" s="659"/>
      <c r="BD11" s="659"/>
      <c r="BE11" s="659"/>
      <c r="BF11" s="660"/>
      <c r="BG11" s="661">
        <v>15320</v>
      </c>
      <c r="BH11" s="664"/>
      <c r="BI11" s="664"/>
      <c r="BJ11" s="664"/>
      <c r="BK11" s="664"/>
      <c r="BL11" s="664"/>
      <c r="BM11" s="664"/>
      <c r="BN11" s="665"/>
      <c r="BO11" s="723">
        <v>1.5</v>
      </c>
      <c r="BP11" s="723"/>
      <c r="BQ11" s="723"/>
      <c r="BR11" s="723"/>
      <c r="BS11" s="669">
        <v>12</v>
      </c>
      <c r="BT11" s="664"/>
      <c r="BU11" s="664"/>
      <c r="BV11" s="664"/>
      <c r="BW11" s="664"/>
      <c r="BX11" s="664"/>
      <c r="BY11" s="664"/>
      <c r="BZ11" s="664"/>
      <c r="CA11" s="664"/>
      <c r="CB11" s="704"/>
      <c r="CD11" s="705" t="s">
        <v>248</v>
      </c>
      <c r="CE11" s="702"/>
      <c r="CF11" s="702"/>
      <c r="CG11" s="702"/>
      <c r="CH11" s="702"/>
      <c r="CI11" s="702"/>
      <c r="CJ11" s="702"/>
      <c r="CK11" s="702"/>
      <c r="CL11" s="702"/>
      <c r="CM11" s="702"/>
      <c r="CN11" s="702"/>
      <c r="CO11" s="702"/>
      <c r="CP11" s="702"/>
      <c r="CQ11" s="703"/>
      <c r="CR11" s="661">
        <v>358900</v>
      </c>
      <c r="CS11" s="664"/>
      <c r="CT11" s="664"/>
      <c r="CU11" s="664"/>
      <c r="CV11" s="664"/>
      <c r="CW11" s="664"/>
      <c r="CX11" s="664"/>
      <c r="CY11" s="665"/>
      <c r="CZ11" s="723">
        <v>5.0999999999999996</v>
      </c>
      <c r="DA11" s="723"/>
      <c r="DB11" s="723"/>
      <c r="DC11" s="723"/>
      <c r="DD11" s="669">
        <v>19865</v>
      </c>
      <c r="DE11" s="664"/>
      <c r="DF11" s="664"/>
      <c r="DG11" s="664"/>
      <c r="DH11" s="664"/>
      <c r="DI11" s="664"/>
      <c r="DJ11" s="664"/>
      <c r="DK11" s="664"/>
      <c r="DL11" s="664"/>
      <c r="DM11" s="664"/>
      <c r="DN11" s="664"/>
      <c r="DO11" s="664"/>
      <c r="DP11" s="665"/>
      <c r="DQ11" s="669">
        <v>176465</v>
      </c>
      <c r="DR11" s="664"/>
      <c r="DS11" s="664"/>
      <c r="DT11" s="664"/>
      <c r="DU11" s="664"/>
      <c r="DV11" s="664"/>
      <c r="DW11" s="664"/>
      <c r="DX11" s="664"/>
      <c r="DY11" s="664"/>
      <c r="DZ11" s="664"/>
      <c r="EA11" s="664"/>
      <c r="EB11" s="664"/>
      <c r="EC11" s="704"/>
    </row>
    <row r="12" spans="2:143" ht="11.25" customHeight="1" x14ac:dyDescent="0.15">
      <c r="B12" s="658" t="s">
        <v>249</v>
      </c>
      <c r="C12" s="659"/>
      <c r="D12" s="659"/>
      <c r="E12" s="659"/>
      <c r="F12" s="659"/>
      <c r="G12" s="659"/>
      <c r="H12" s="659"/>
      <c r="I12" s="659"/>
      <c r="J12" s="659"/>
      <c r="K12" s="659"/>
      <c r="L12" s="659"/>
      <c r="M12" s="659"/>
      <c r="N12" s="659"/>
      <c r="O12" s="659"/>
      <c r="P12" s="659"/>
      <c r="Q12" s="660"/>
      <c r="R12" s="661">
        <v>195043</v>
      </c>
      <c r="S12" s="664"/>
      <c r="T12" s="664"/>
      <c r="U12" s="664"/>
      <c r="V12" s="664"/>
      <c r="W12" s="664"/>
      <c r="X12" s="664"/>
      <c r="Y12" s="665"/>
      <c r="Z12" s="723">
        <v>2.7</v>
      </c>
      <c r="AA12" s="723"/>
      <c r="AB12" s="723"/>
      <c r="AC12" s="723"/>
      <c r="AD12" s="724">
        <v>195043</v>
      </c>
      <c r="AE12" s="724"/>
      <c r="AF12" s="724"/>
      <c r="AG12" s="724"/>
      <c r="AH12" s="724"/>
      <c r="AI12" s="724"/>
      <c r="AJ12" s="724"/>
      <c r="AK12" s="724"/>
      <c r="AL12" s="666">
        <v>4.8</v>
      </c>
      <c r="AM12" s="667"/>
      <c r="AN12" s="667"/>
      <c r="AO12" s="725"/>
      <c r="AP12" s="658" t="s">
        <v>250</v>
      </c>
      <c r="AQ12" s="659"/>
      <c r="AR12" s="659"/>
      <c r="AS12" s="659"/>
      <c r="AT12" s="659"/>
      <c r="AU12" s="659"/>
      <c r="AV12" s="659"/>
      <c r="AW12" s="659"/>
      <c r="AX12" s="659"/>
      <c r="AY12" s="659"/>
      <c r="AZ12" s="659"/>
      <c r="BA12" s="659"/>
      <c r="BB12" s="659"/>
      <c r="BC12" s="659"/>
      <c r="BD12" s="659"/>
      <c r="BE12" s="659"/>
      <c r="BF12" s="660"/>
      <c r="BG12" s="661">
        <v>486476</v>
      </c>
      <c r="BH12" s="664"/>
      <c r="BI12" s="664"/>
      <c r="BJ12" s="664"/>
      <c r="BK12" s="664"/>
      <c r="BL12" s="664"/>
      <c r="BM12" s="664"/>
      <c r="BN12" s="665"/>
      <c r="BO12" s="723">
        <v>47.4</v>
      </c>
      <c r="BP12" s="723"/>
      <c r="BQ12" s="723"/>
      <c r="BR12" s="723"/>
      <c r="BS12" s="669" t="s">
        <v>138</v>
      </c>
      <c r="BT12" s="664"/>
      <c r="BU12" s="664"/>
      <c r="BV12" s="664"/>
      <c r="BW12" s="664"/>
      <c r="BX12" s="664"/>
      <c r="BY12" s="664"/>
      <c r="BZ12" s="664"/>
      <c r="CA12" s="664"/>
      <c r="CB12" s="704"/>
      <c r="CD12" s="705" t="s">
        <v>251</v>
      </c>
      <c r="CE12" s="702"/>
      <c r="CF12" s="702"/>
      <c r="CG12" s="702"/>
      <c r="CH12" s="702"/>
      <c r="CI12" s="702"/>
      <c r="CJ12" s="702"/>
      <c r="CK12" s="702"/>
      <c r="CL12" s="702"/>
      <c r="CM12" s="702"/>
      <c r="CN12" s="702"/>
      <c r="CO12" s="702"/>
      <c r="CP12" s="702"/>
      <c r="CQ12" s="703"/>
      <c r="CR12" s="661">
        <v>182459</v>
      </c>
      <c r="CS12" s="664"/>
      <c r="CT12" s="664"/>
      <c r="CU12" s="664"/>
      <c r="CV12" s="664"/>
      <c r="CW12" s="664"/>
      <c r="CX12" s="664"/>
      <c r="CY12" s="665"/>
      <c r="CZ12" s="723">
        <v>2.6</v>
      </c>
      <c r="DA12" s="723"/>
      <c r="DB12" s="723"/>
      <c r="DC12" s="723"/>
      <c r="DD12" s="669">
        <v>30543</v>
      </c>
      <c r="DE12" s="664"/>
      <c r="DF12" s="664"/>
      <c r="DG12" s="664"/>
      <c r="DH12" s="664"/>
      <c r="DI12" s="664"/>
      <c r="DJ12" s="664"/>
      <c r="DK12" s="664"/>
      <c r="DL12" s="664"/>
      <c r="DM12" s="664"/>
      <c r="DN12" s="664"/>
      <c r="DO12" s="664"/>
      <c r="DP12" s="665"/>
      <c r="DQ12" s="669">
        <v>96868</v>
      </c>
      <c r="DR12" s="664"/>
      <c r="DS12" s="664"/>
      <c r="DT12" s="664"/>
      <c r="DU12" s="664"/>
      <c r="DV12" s="664"/>
      <c r="DW12" s="664"/>
      <c r="DX12" s="664"/>
      <c r="DY12" s="664"/>
      <c r="DZ12" s="664"/>
      <c r="EA12" s="664"/>
      <c r="EB12" s="664"/>
      <c r="EC12" s="704"/>
    </row>
    <row r="13" spans="2:143" ht="11.25" customHeight="1" x14ac:dyDescent="0.15">
      <c r="B13" s="658" t="s">
        <v>252</v>
      </c>
      <c r="C13" s="659"/>
      <c r="D13" s="659"/>
      <c r="E13" s="659"/>
      <c r="F13" s="659"/>
      <c r="G13" s="659"/>
      <c r="H13" s="659"/>
      <c r="I13" s="659"/>
      <c r="J13" s="659"/>
      <c r="K13" s="659"/>
      <c r="L13" s="659"/>
      <c r="M13" s="659"/>
      <c r="N13" s="659"/>
      <c r="O13" s="659"/>
      <c r="P13" s="659"/>
      <c r="Q13" s="660"/>
      <c r="R13" s="661">
        <v>75</v>
      </c>
      <c r="S13" s="664"/>
      <c r="T13" s="664"/>
      <c r="U13" s="664"/>
      <c r="V13" s="664"/>
      <c r="W13" s="664"/>
      <c r="X13" s="664"/>
      <c r="Y13" s="665"/>
      <c r="Z13" s="723">
        <v>0</v>
      </c>
      <c r="AA13" s="723"/>
      <c r="AB13" s="723"/>
      <c r="AC13" s="723"/>
      <c r="AD13" s="724">
        <v>75</v>
      </c>
      <c r="AE13" s="724"/>
      <c r="AF13" s="724"/>
      <c r="AG13" s="724"/>
      <c r="AH13" s="724"/>
      <c r="AI13" s="724"/>
      <c r="AJ13" s="724"/>
      <c r="AK13" s="724"/>
      <c r="AL13" s="666">
        <v>0</v>
      </c>
      <c r="AM13" s="667"/>
      <c r="AN13" s="667"/>
      <c r="AO13" s="725"/>
      <c r="AP13" s="658" t="s">
        <v>253</v>
      </c>
      <c r="AQ13" s="659"/>
      <c r="AR13" s="659"/>
      <c r="AS13" s="659"/>
      <c r="AT13" s="659"/>
      <c r="AU13" s="659"/>
      <c r="AV13" s="659"/>
      <c r="AW13" s="659"/>
      <c r="AX13" s="659"/>
      <c r="AY13" s="659"/>
      <c r="AZ13" s="659"/>
      <c r="BA13" s="659"/>
      <c r="BB13" s="659"/>
      <c r="BC13" s="659"/>
      <c r="BD13" s="659"/>
      <c r="BE13" s="659"/>
      <c r="BF13" s="660"/>
      <c r="BG13" s="661">
        <v>485425</v>
      </c>
      <c r="BH13" s="664"/>
      <c r="BI13" s="664"/>
      <c r="BJ13" s="664"/>
      <c r="BK13" s="664"/>
      <c r="BL13" s="664"/>
      <c r="BM13" s="664"/>
      <c r="BN13" s="665"/>
      <c r="BO13" s="723">
        <v>47.3</v>
      </c>
      <c r="BP13" s="723"/>
      <c r="BQ13" s="723"/>
      <c r="BR13" s="723"/>
      <c r="BS13" s="669" t="s">
        <v>138</v>
      </c>
      <c r="BT13" s="664"/>
      <c r="BU13" s="664"/>
      <c r="BV13" s="664"/>
      <c r="BW13" s="664"/>
      <c r="BX13" s="664"/>
      <c r="BY13" s="664"/>
      <c r="BZ13" s="664"/>
      <c r="CA13" s="664"/>
      <c r="CB13" s="704"/>
      <c r="CD13" s="705" t="s">
        <v>254</v>
      </c>
      <c r="CE13" s="702"/>
      <c r="CF13" s="702"/>
      <c r="CG13" s="702"/>
      <c r="CH13" s="702"/>
      <c r="CI13" s="702"/>
      <c r="CJ13" s="702"/>
      <c r="CK13" s="702"/>
      <c r="CL13" s="702"/>
      <c r="CM13" s="702"/>
      <c r="CN13" s="702"/>
      <c r="CO13" s="702"/>
      <c r="CP13" s="702"/>
      <c r="CQ13" s="703"/>
      <c r="CR13" s="661">
        <v>573087</v>
      </c>
      <c r="CS13" s="664"/>
      <c r="CT13" s="664"/>
      <c r="CU13" s="664"/>
      <c r="CV13" s="664"/>
      <c r="CW13" s="664"/>
      <c r="CX13" s="664"/>
      <c r="CY13" s="665"/>
      <c r="CZ13" s="723">
        <v>8.1999999999999993</v>
      </c>
      <c r="DA13" s="723"/>
      <c r="DB13" s="723"/>
      <c r="DC13" s="723"/>
      <c r="DD13" s="669">
        <v>173285</v>
      </c>
      <c r="DE13" s="664"/>
      <c r="DF13" s="664"/>
      <c r="DG13" s="664"/>
      <c r="DH13" s="664"/>
      <c r="DI13" s="664"/>
      <c r="DJ13" s="664"/>
      <c r="DK13" s="664"/>
      <c r="DL13" s="664"/>
      <c r="DM13" s="664"/>
      <c r="DN13" s="664"/>
      <c r="DO13" s="664"/>
      <c r="DP13" s="665"/>
      <c r="DQ13" s="669">
        <v>258155</v>
      </c>
      <c r="DR13" s="664"/>
      <c r="DS13" s="664"/>
      <c r="DT13" s="664"/>
      <c r="DU13" s="664"/>
      <c r="DV13" s="664"/>
      <c r="DW13" s="664"/>
      <c r="DX13" s="664"/>
      <c r="DY13" s="664"/>
      <c r="DZ13" s="664"/>
      <c r="EA13" s="664"/>
      <c r="EB13" s="664"/>
      <c r="EC13" s="704"/>
    </row>
    <row r="14" spans="2:143" ht="11.25" customHeight="1" x14ac:dyDescent="0.15">
      <c r="B14" s="658" t="s">
        <v>255</v>
      </c>
      <c r="C14" s="659"/>
      <c r="D14" s="659"/>
      <c r="E14" s="659"/>
      <c r="F14" s="659"/>
      <c r="G14" s="659"/>
      <c r="H14" s="659"/>
      <c r="I14" s="659"/>
      <c r="J14" s="659"/>
      <c r="K14" s="659"/>
      <c r="L14" s="659"/>
      <c r="M14" s="659"/>
      <c r="N14" s="659"/>
      <c r="O14" s="659"/>
      <c r="P14" s="659"/>
      <c r="Q14" s="660"/>
      <c r="R14" s="661" t="s">
        <v>243</v>
      </c>
      <c r="S14" s="664"/>
      <c r="T14" s="664"/>
      <c r="U14" s="664"/>
      <c r="V14" s="664"/>
      <c r="W14" s="664"/>
      <c r="X14" s="664"/>
      <c r="Y14" s="665"/>
      <c r="Z14" s="723" t="s">
        <v>138</v>
      </c>
      <c r="AA14" s="723"/>
      <c r="AB14" s="723"/>
      <c r="AC14" s="723"/>
      <c r="AD14" s="724" t="s">
        <v>138</v>
      </c>
      <c r="AE14" s="724"/>
      <c r="AF14" s="724"/>
      <c r="AG14" s="724"/>
      <c r="AH14" s="724"/>
      <c r="AI14" s="724"/>
      <c r="AJ14" s="724"/>
      <c r="AK14" s="724"/>
      <c r="AL14" s="666" t="s">
        <v>138</v>
      </c>
      <c r="AM14" s="667"/>
      <c r="AN14" s="667"/>
      <c r="AO14" s="725"/>
      <c r="AP14" s="658" t="s">
        <v>256</v>
      </c>
      <c r="AQ14" s="659"/>
      <c r="AR14" s="659"/>
      <c r="AS14" s="659"/>
      <c r="AT14" s="659"/>
      <c r="AU14" s="659"/>
      <c r="AV14" s="659"/>
      <c r="AW14" s="659"/>
      <c r="AX14" s="659"/>
      <c r="AY14" s="659"/>
      <c r="AZ14" s="659"/>
      <c r="BA14" s="659"/>
      <c r="BB14" s="659"/>
      <c r="BC14" s="659"/>
      <c r="BD14" s="659"/>
      <c r="BE14" s="659"/>
      <c r="BF14" s="660"/>
      <c r="BG14" s="661">
        <v>40344</v>
      </c>
      <c r="BH14" s="664"/>
      <c r="BI14" s="664"/>
      <c r="BJ14" s="664"/>
      <c r="BK14" s="664"/>
      <c r="BL14" s="664"/>
      <c r="BM14" s="664"/>
      <c r="BN14" s="665"/>
      <c r="BO14" s="723">
        <v>3.9</v>
      </c>
      <c r="BP14" s="723"/>
      <c r="BQ14" s="723"/>
      <c r="BR14" s="723"/>
      <c r="BS14" s="669" t="s">
        <v>138</v>
      </c>
      <c r="BT14" s="664"/>
      <c r="BU14" s="664"/>
      <c r="BV14" s="664"/>
      <c r="BW14" s="664"/>
      <c r="BX14" s="664"/>
      <c r="BY14" s="664"/>
      <c r="BZ14" s="664"/>
      <c r="CA14" s="664"/>
      <c r="CB14" s="704"/>
      <c r="CD14" s="705" t="s">
        <v>257</v>
      </c>
      <c r="CE14" s="702"/>
      <c r="CF14" s="702"/>
      <c r="CG14" s="702"/>
      <c r="CH14" s="702"/>
      <c r="CI14" s="702"/>
      <c r="CJ14" s="702"/>
      <c r="CK14" s="702"/>
      <c r="CL14" s="702"/>
      <c r="CM14" s="702"/>
      <c r="CN14" s="702"/>
      <c r="CO14" s="702"/>
      <c r="CP14" s="702"/>
      <c r="CQ14" s="703"/>
      <c r="CR14" s="661">
        <v>221451</v>
      </c>
      <c r="CS14" s="664"/>
      <c r="CT14" s="664"/>
      <c r="CU14" s="664"/>
      <c r="CV14" s="664"/>
      <c r="CW14" s="664"/>
      <c r="CX14" s="664"/>
      <c r="CY14" s="665"/>
      <c r="CZ14" s="723">
        <v>3.2</v>
      </c>
      <c r="DA14" s="723"/>
      <c r="DB14" s="723"/>
      <c r="DC14" s="723"/>
      <c r="DD14" s="669">
        <v>9573</v>
      </c>
      <c r="DE14" s="664"/>
      <c r="DF14" s="664"/>
      <c r="DG14" s="664"/>
      <c r="DH14" s="664"/>
      <c r="DI14" s="664"/>
      <c r="DJ14" s="664"/>
      <c r="DK14" s="664"/>
      <c r="DL14" s="664"/>
      <c r="DM14" s="664"/>
      <c r="DN14" s="664"/>
      <c r="DO14" s="664"/>
      <c r="DP14" s="665"/>
      <c r="DQ14" s="669">
        <v>199095</v>
      </c>
      <c r="DR14" s="664"/>
      <c r="DS14" s="664"/>
      <c r="DT14" s="664"/>
      <c r="DU14" s="664"/>
      <c r="DV14" s="664"/>
      <c r="DW14" s="664"/>
      <c r="DX14" s="664"/>
      <c r="DY14" s="664"/>
      <c r="DZ14" s="664"/>
      <c r="EA14" s="664"/>
      <c r="EB14" s="664"/>
      <c r="EC14" s="704"/>
    </row>
    <row r="15" spans="2:143" ht="11.25" customHeight="1" x14ac:dyDescent="0.15">
      <c r="B15" s="658" t="s">
        <v>258</v>
      </c>
      <c r="C15" s="659"/>
      <c r="D15" s="659"/>
      <c r="E15" s="659"/>
      <c r="F15" s="659"/>
      <c r="G15" s="659"/>
      <c r="H15" s="659"/>
      <c r="I15" s="659"/>
      <c r="J15" s="659"/>
      <c r="K15" s="659"/>
      <c r="L15" s="659"/>
      <c r="M15" s="659"/>
      <c r="N15" s="659"/>
      <c r="O15" s="659"/>
      <c r="P15" s="659"/>
      <c r="Q15" s="660"/>
      <c r="R15" s="661">
        <v>12641</v>
      </c>
      <c r="S15" s="664"/>
      <c r="T15" s="664"/>
      <c r="U15" s="664"/>
      <c r="V15" s="664"/>
      <c r="W15" s="664"/>
      <c r="X15" s="664"/>
      <c r="Y15" s="665"/>
      <c r="Z15" s="723">
        <v>0.2</v>
      </c>
      <c r="AA15" s="723"/>
      <c r="AB15" s="723"/>
      <c r="AC15" s="723"/>
      <c r="AD15" s="724">
        <v>12641</v>
      </c>
      <c r="AE15" s="724"/>
      <c r="AF15" s="724"/>
      <c r="AG15" s="724"/>
      <c r="AH15" s="724"/>
      <c r="AI15" s="724"/>
      <c r="AJ15" s="724"/>
      <c r="AK15" s="724"/>
      <c r="AL15" s="666">
        <v>0.3</v>
      </c>
      <c r="AM15" s="667"/>
      <c r="AN15" s="667"/>
      <c r="AO15" s="725"/>
      <c r="AP15" s="658" t="s">
        <v>259</v>
      </c>
      <c r="AQ15" s="659"/>
      <c r="AR15" s="659"/>
      <c r="AS15" s="659"/>
      <c r="AT15" s="659"/>
      <c r="AU15" s="659"/>
      <c r="AV15" s="659"/>
      <c r="AW15" s="659"/>
      <c r="AX15" s="659"/>
      <c r="AY15" s="659"/>
      <c r="AZ15" s="659"/>
      <c r="BA15" s="659"/>
      <c r="BB15" s="659"/>
      <c r="BC15" s="659"/>
      <c r="BD15" s="659"/>
      <c r="BE15" s="659"/>
      <c r="BF15" s="660"/>
      <c r="BG15" s="661">
        <v>78174</v>
      </c>
      <c r="BH15" s="664"/>
      <c r="BI15" s="664"/>
      <c r="BJ15" s="664"/>
      <c r="BK15" s="664"/>
      <c r="BL15" s="664"/>
      <c r="BM15" s="664"/>
      <c r="BN15" s="665"/>
      <c r="BO15" s="723">
        <v>7.6</v>
      </c>
      <c r="BP15" s="723"/>
      <c r="BQ15" s="723"/>
      <c r="BR15" s="723"/>
      <c r="BS15" s="669" t="s">
        <v>243</v>
      </c>
      <c r="BT15" s="664"/>
      <c r="BU15" s="664"/>
      <c r="BV15" s="664"/>
      <c r="BW15" s="664"/>
      <c r="BX15" s="664"/>
      <c r="BY15" s="664"/>
      <c r="BZ15" s="664"/>
      <c r="CA15" s="664"/>
      <c r="CB15" s="704"/>
      <c r="CD15" s="705" t="s">
        <v>260</v>
      </c>
      <c r="CE15" s="702"/>
      <c r="CF15" s="702"/>
      <c r="CG15" s="702"/>
      <c r="CH15" s="702"/>
      <c r="CI15" s="702"/>
      <c r="CJ15" s="702"/>
      <c r="CK15" s="702"/>
      <c r="CL15" s="702"/>
      <c r="CM15" s="702"/>
      <c r="CN15" s="702"/>
      <c r="CO15" s="702"/>
      <c r="CP15" s="702"/>
      <c r="CQ15" s="703"/>
      <c r="CR15" s="661">
        <v>899510</v>
      </c>
      <c r="CS15" s="664"/>
      <c r="CT15" s="664"/>
      <c r="CU15" s="664"/>
      <c r="CV15" s="664"/>
      <c r="CW15" s="664"/>
      <c r="CX15" s="664"/>
      <c r="CY15" s="665"/>
      <c r="CZ15" s="723">
        <v>12.9</v>
      </c>
      <c r="DA15" s="723"/>
      <c r="DB15" s="723"/>
      <c r="DC15" s="723"/>
      <c r="DD15" s="669">
        <v>495592</v>
      </c>
      <c r="DE15" s="664"/>
      <c r="DF15" s="664"/>
      <c r="DG15" s="664"/>
      <c r="DH15" s="664"/>
      <c r="DI15" s="664"/>
      <c r="DJ15" s="664"/>
      <c r="DK15" s="664"/>
      <c r="DL15" s="664"/>
      <c r="DM15" s="664"/>
      <c r="DN15" s="664"/>
      <c r="DO15" s="664"/>
      <c r="DP15" s="665"/>
      <c r="DQ15" s="669">
        <v>389484</v>
      </c>
      <c r="DR15" s="664"/>
      <c r="DS15" s="664"/>
      <c r="DT15" s="664"/>
      <c r="DU15" s="664"/>
      <c r="DV15" s="664"/>
      <c r="DW15" s="664"/>
      <c r="DX15" s="664"/>
      <c r="DY15" s="664"/>
      <c r="DZ15" s="664"/>
      <c r="EA15" s="664"/>
      <c r="EB15" s="664"/>
      <c r="EC15" s="704"/>
    </row>
    <row r="16" spans="2:143" ht="11.25" customHeight="1" x14ac:dyDescent="0.15">
      <c r="B16" s="658" t="s">
        <v>261</v>
      </c>
      <c r="C16" s="659"/>
      <c r="D16" s="659"/>
      <c r="E16" s="659"/>
      <c r="F16" s="659"/>
      <c r="G16" s="659"/>
      <c r="H16" s="659"/>
      <c r="I16" s="659"/>
      <c r="J16" s="659"/>
      <c r="K16" s="659"/>
      <c r="L16" s="659"/>
      <c r="M16" s="659"/>
      <c r="N16" s="659"/>
      <c r="O16" s="659"/>
      <c r="P16" s="659"/>
      <c r="Q16" s="660"/>
      <c r="R16" s="661" t="s">
        <v>138</v>
      </c>
      <c r="S16" s="664"/>
      <c r="T16" s="664"/>
      <c r="U16" s="664"/>
      <c r="V16" s="664"/>
      <c r="W16" s="664"/>
      <c r="X16" s="664"/>
      <c r="Y16" s="665"/>
      <c r="Z16" s="723" t="s">
        <v>138</v>
      </c>
      <c r="AA16" s="723"/>
      <c r="AB16" s="723"/>
      <c r="AC16" s="723"/>
      <c r="AD16" s="724" t="s">
        <v>138</v>
      </c>
      <c r="AE16" s="724"/>
      <c r="AF16" s="724"/>
      <c r="AG16" s="724"/>
      <c r="AH16" s="724"/>
      <c r="AI16" s="724"/>
      <c r="AJ16" s="724"/>
      <c r="AK16" s="724"/>
      <c r="AL16" s="666" t="s">
        <v>138</v>
      </c>
      <c r="AM16" s="667"/>
      <c r="AN16" s="667"/>
      <c r="AO16" s="725"/>
      <c r="AP16" s="658" t="s">
        <v>262</v>
      </c>
      <c r="AQ16" s="659"/>
      <c r="AR16" s="659"/>
      <c r="AS16" s="659"/>
      <c r="AT16" s="659"/>
      <c r="AU16" s="659"/>
      <c r="AV16" s="659"/>
      <c r="AW16" s="659"/>
      <c r="AX16" s="659"/>
      <c r="AY16" s="659"/>
      <c r="AZ16" s="659"/>
      <c r="BA16" s="659"/>
      <c r="BB16" s="659"/>
      <c r="BC16" s="659"/>
      <c r="BD16" s="659"/>
      <c r="BE16" s="659"/>
      <c r="BF16" s="660"/>
      <c r="BG16" s="661" t="s">
        <v>176</v>
      </c>
      <c r="BH16" s="664"/>
      <c r="BI16" s="664"/>
      <c r="BJ16" s="664"/>
      <c r="BK16" s="664"/>
      <c r="BL16" s="664"/>
      <c r="BM16" s="664"/>
      <c r="BN16" s="665"/>
      <c r="BO16" s="723" t="s">
        <v>138</v>
      </c>
      <c r="BP16" s="723"/>
      <c r="BQ16" s="723"/>
      <c r="BR16" s="723"/>
      <c r="BS16" s="669" t="s">
        <v>243</v>
      </c>
      <c r="BT16" s="664"/>
      <c r="BU16" s="664"/>
      <c r="BV16" s="664"/>
      <c r="BW16" s="664"/>
      <c r="BX16" s="664"/>
      <c r="BY16" s="664"/>
      <c r="BZ16" s="664"/>
      <c r="CA16" s="664"/>
      <c r="CB16" s="704"/>
      <c r="CD16" s="705" t="s">
        <v>263</v>
      </c>
      <c r="CE16" s="702"/>
      <c r="CF16" s="702"/>
      <c r="CG16" s="702"/>
      <c r="CH16" s="702"/>
      <c r="CI16" s="702"/>
      <c r="CJ16" s="702"/>
      <c r="CK16" s="702"/>
      <c r="CL16" s="702"/>
      <c r="CM16" s="702"/>
      <c r="CN16" s="702"/>
      <c r="CO16" s="702"/>
      <c r="CP16" s="702"/>
      <c r="CQ16" s="703"/>
      <c r="CR16" s="661">
        <v>89592</v>
      </c>
      <c r="CS16" s="664"/>
      <c r="CT16" s="664"/>
      <c r="CU16" s="664"/>
      <c r="CV16" s="664"/>
      <c r="CW16" s="664"/>
      <c r="CX16" s="664"/>
      <c r="CY16" s="665"/>
      <c r="CZ16" s="723">
        <v>1.3</v>
      </c>
      <c r="DA16" s="723"/>
      <c r="DB16" s="723"/>
      <c r="DC16" s="723"/>
      <c r="DD16" s="669" t="s">
        <v>138</v>
      </c>
      <c r="DE16" s="664"/>
      <c r="DF16" s="664"/>
      <c r="DG16" s="664"/>
      <c r="DH16" s="664"/>
      <c r="DI16" s="664"/>
      <c r="DJ16" s="664"/>
      <c r="DK16" s="664"/>
      <c r="DL16" s="664"/>
      <c r="DM16" s="664"/>
      <c r="DN16" s="664"/>
      <c r="DO16" s="664"/>
      <c r="DP16" s="665"/>
      <c r="DQ16" s="669">
        <v>4887</v>
      </c>
      <c r="DR16" s="664"/>
      <c r="DS16" s="664"/>
      <c r="DT16" s="664"/>
      <c r="DU16" s="664"/>
      <c r="DV16" s="664"/>
      <c r="DW16" s="664"/>
      <c r="DX16" s="664"/>
      <c r="DY16" s="664"/>
      <c r="DZ16" s="664"/>
      <c r="EA16" s="664"/>
      <c r="EB16" s="664"/>
      <c r="EC16" s="704"/>
    </row>
    <row r="17" spans="2:133" ht="11.25" customHeight="1" x14ac:dyDescent="0.15">
      <c r="B17" s="658" t="s">
        <v>264</v>
      </c>
      <c r="C17" s="659"/>
      <c r="D17" s="659"/>
      <c r="E17" s="659"/>
      <c r="F17" s="659"/>
      <c r="G17" s="659"/>
      <c r="H17" s="659"/>
      <c r="I17" s="659"/>
      <c r="J17" s="659"/>
      <c r="K17" s="659"/>
      <c r="L17" s="659"/>
      <c r="M17" s="659"/>
      <c r="N17" s="659"/>
      <c r="O17" s="659"/>
      <c r="P17" s="659"/>
      <c r="Q17" s="660"/>
      <c r="R17" s="661">
        <v>3926</v>
      </c>
      <c r="S17" s="664"/>
      <c r="T17" s="664"/>
      <c r="U17" s="664"/>
      <c r="V17" s="664"/>
      <c r="W17" s="664"/>
      <c r="X17" s="664"/>
      <c r="Y17" s="665"/>
      <c r="Z17" s="723">
        <v>0.1</v>
      </c>
      <c r="AA17" s="723"/>
      <c r="AB17" s="723"/>
      <c r="AC17" s="723"/>
      <c r="AD17" s="724">
        <v>3926</v>
      </c>
      <c r="AE17" s="724"/>
      <c r="AF17" s="724"/>
      <c r="AG17" s="724"/>
      <c r="AH17" s="724"/>
      <c r="AI17" s="724"/>
      <c r="AJ17" s="724"/>
      <c r="AK17" s="724"/>
      <c r="AL17" s="666">
        <v>0.1</v>
      </c>
      <c r="AM17" s="667"/>
      <c r="AN17" s="667"/>
      <c r="AO17" s="725"/>
      <c r="AP17" s="658" t="s">
        <v>265</v>
      </c>
      <c r="AQ17" s="659"/>
      <c r="AR17" s="659"/>
      <c r="AS17" s="659"/>
      <c r="AT17" s="659"/>
      <c r="AU17" s="659"/>
      <c r="AV17" s="659"/>
      <c r="AW17" s="659"/>
      <c r="AX17" s="659"/>
      <c r="AY17" s="659"/>
      <c r="AZ17" s="659"/>
      <c r="BA17" s="659"/>
      <c r="BB17" s="659"/>
      <c r="BC17" s="659"/>
      <c r="BD17" s="659"/>
      <c r="BE17" s="659"/>
      <c r="BF17" s="660"/>
      <c r="BG17" s="661" t="s">
        <v>138</v>
      </c>
      <c r="BH17" s="664"/>
      <c r="BI17" s="664"/>
      <c r="BJ17" s="664"/>
      <c r="BK17" s="664"/>
      <c r="BL17" s="664"/>
      <c r="BM17" s="664"/>
      <c r="BN17" s="665"/>
      <c r="BO17" s="723" t="s">
        <v>138</v>
      </c>
      <c r="BP17" s="723"/>
      <c r="BQ17" s="723"/>
      <c r="BR17" s="723"/>
      <c r="BS17" s="669" t="s">
        <v>138</v>
      </c>
      <c r="BT17" s="664"/>
      <c r="BU17" s="664"/>
      <c r="BV17" s="664"/>
      <c r="BW17" s="664"/>
      <c r="BX17" s="664"/>
      <c r="BY17" s="664"/>
      <c r="BZ17" s="664"/>
      <c r="CA17" s="664"/>
      <c r="CB17" s="704"/>
      <c r="CD17" s="705" t="s">
        <v>266</v>
      </c>
      <c r="CE17" s="702"/>
      <c r="CF17" s="702"/>
      <c r="CG17" s="702"/>
      <c r="CH17" s="702"/>
      <c r="CI17" s="702"/>
      <c r="CJ17" s="702"/>
      <c r="CK17" s="702"/>
      <c r="CL17" s="702"/>
      <c r="CM17" s="702"/>
      <c r="CN17" s="702"/>
      <c r="CO17" s="702"/>
      <c r="CP17" s="702"/>
      <c r="CQ17" s="703"/>
      <c r="CR17" s="661">
        <v>727763</v>
      </c>
      <c r="CS17" s="664"/>
      <c r="CT17" s="664"/>
      <c r="CU17" s="664"/>
      <c r="CV17" s="664"/>
      <c r="CW17" s="664"/>
      <c r="CX17" s="664"/>
      <c r="CY17" s="665"/>
      <c r="CZ17" s="723">
        <v>10.4</v>
      </c>
      <c r="DA17" s="723"/>
      <c r="DB17" s="723"/>
      <c r="DC17" s="723"/>
      <c r="DD17" s="669" t="s">
        <v>243</v>
      </c>
      <c r="DE17" s="664"/>
      <c r="DF17" s="664"/>
      <c r="DG17" s="664"/>
      <c r="DH17" s="664"/>
      <c r="DI17" s="664"/>
      <c r="DJ17" s="664"/>
      <c r="DK17" s="664"/>
      <c r="DL17" s="664"/>
      <c r="DM17" s="664"/>
      <c r="DN17" s="664"/>
      <c r="DO17" s="664"/>
      <c r="DP17" s="665"/>
      <c r="DQ17" s="669">
        <v>702567</v>
      </c>
      <c r="DR17" s="664"/>
      <c r="DS17" s="664"/>
      <c r="DT17" s="664"/>
      <c r="DU17" s="664"/>
      <c r="DV17" s="664"/>
      <c r="DW17" s="664"/>
      <c r="DX17" s="664"/>
      <c r="DY17" s="664"/>
      <c r="DZ17" s="664"/>
      <c r="EA17" s="664"/>
      <c r="EB17" s="664"/>
      <c r="EC17" s="704"/>
    </row>
    <row r="18" spans="2:133" ht="11.25" customHeight="1" x14ac:dyDescent="0.15">
      <c r="B18" s="658" t="s">
        <v>267</v>
      </c>
      <c r="C18" s="659"/>
      <c r="D18" s="659"/>
      <c r="E18" s="659"/>
      <c r="F18" s="659"/>
      <c r="G18" s="659"/>
      <c r="H18" s="659"/>
      <c r="I18" s="659"/>
      <c r="J18" s="659"/>
      <c r="K18" s="659"/>
      <c r="L18" s="659"/>
      <c r="M18" s="659"/>
      <c r="N18" s="659"/>
      <c r="O18" s="659"/>
      <c r="P18" s="659"/>
      <c r="Q18" s="660"/>
      <c r="R18" s="661">
        <v>3027956</v>
      </c>
      <c r="S18" s="664"/>
      <c r="T18" s="664"/>
      <c r="U18" s="664"/>
      <c r="V18" s="664"/>
      <c r="W18" s="664"/>
      <c r="X18" s="664"/>
      <c r="Y18" s="665"/>
      <c r="Z18" s="723">
        <v>42.5</v>
      </c>
      <c r="AA18" s="723"/>
      <c r="AB18" s="723"/>
      <c r="AC18" s="723"/>
      <c r="AD18" s="724">
        <v>2740050</v>
      </c>
      <c r="AE18" s="724"/>
      <c r="AF18" s="724"/>
      <c r="AG18" s="724"/>
      <c r="AH18" s="724"/>
      <c r="AI18" s="724"/>
      <c r="AJ18" s="724"/>
      <c r="AK18" s="724"/>
      <c r="AL18" s="666">
        <v>67.8</v>
      </c>
      <c r="AM18" s="667"/>
      <c r="AN18" s="667"/>
      <c r="AO18" s="725"/>
      <c r="AP18" s="658" t="s">
        <v>268</v>
      </c>
      <c r="AQ18" s="659"/>
      <c r="AR18" s="659"/>
      <c r="AS18" s="659"/>
      <c r="AT18" s="659"/>
      <c r="AU18" s="659"/>
      <c r="AV18" s="659"/>
      <c r="AW18" s="659"/>
      <c r="AX18" s="659"/>
      <c r="AY18" s="659"/>
      <c r="AZ18" s="659"/>
      <c r="BA18" s="659"/>
      <c r="BB18" s="659"/>
      <c r="BC18" s="659"/>
      <c r="BD18" s="659"/>
      <c r="BE18" s="659"/>
      <c r="BF18" s="660"/>
      <c r="BG18" s="661" t="s">
        <v>176</v>
      </c>
      <c r="BH18" s="664"/>
      <c r="BI18" s="664"/>
      <c r="BJ18" s="664"/>
      <c r="BK18" s="664"/>
      <c r="BL18" s="664"/>
      <c r="BM18" s="664"/>
      <c r="BN18" s="665"/>
      <c r="BO18" s="723" t="s">
        <v>138</v>
      </c>
      <c r="BP18" s="723"/>
      <c r="BQ18" s="723"/>
      <c r="BR18" s="723"/>
      <c r="BS18" s="669" t="s">
        <v>138</v>
      </c>
      <c r="BT18" s="664"/>
      <c r="BU18" s="664"/>
      <c r="BV18" s="664"/>
      <c r="BW18" s="664"/>
      <c r="BX18" s="664"/>
      <c r="BY18" s="664"/>
      <c r="BZ18" s="664"/>
      <c r="CA18" s="664"/>
      <c r="CB18" s="704"/>
      <c r="CD18" s="705" t="s">
        <v>269</v>
      </c>
      <c r="CE18" s="702"/>
      <c r="CF18" s="702"/>
      <c r="CG18" s="702"/>
      <c r="CH18" s="702"/>
      <c r="CI18" s="702"/>
      <c r="CJ18" s="702"/>
      <c r="CK18" s="702"/>
      <c r="CL18" s="702"/>
      <c r="CM18" s="702"/>
      <c r="CN18" s="702"/>
      <c r="CO18" s="702"/>
      <c r="CP18" s="702"/>
      <c r="CQ18" s="703"/>
      <c r="CR18" s="661" t="s">
        <v>243</v>
      </c>
      <c r="CS18" s="664"/>
      <c r="CT18" s="664"/>
      <c r="CU18" s="664"/>
      <c r="CV18" s="664"/>
      <c r="CW18" s="664"/>
      <c r="CX18" s="664"/>
      <c r="CY18" s="665"/>
      <c r="CZ18" s="723" t="s">
        <v>138</v>
      </c>
      <c r="DA18" s="723"/>
      <c r="DB18" s="723"/>
      <c r="DC18" s="723"/>
      <c r="DD18" s="669" t="s">
        <v>243</v>
      </c>
      <c r="DE18" s="664"/>
      <c r="DF18" s="664"/>
      <c r="DG18" s="664"/>
      <c r="DH18" s="664"/>
      <c r="DI18" s="664"/>
      <c r="DJ18" s="664"/>
      <c r="DK18" s="664"/>
      <c r="DL18" s="664"/>
      <c r="DM18" s="664"/>
      <c r="DN18" s="664"/>
      <c r="DO18" s="664"/>
      <c r="DP18" s="665"/>
      <c r="DQ18" s="669" t="s">
        <v>138</v>
      </c>
      <c r="DR18" s="664"/>
      <c r="DS18" s="664"/>
      <c r="DT18" s="664"/>
      <c r="DU18" s="664"/>
      <c r="DV18" s="664"/>
      <c r="DW18" s="664"/>
      <c r="DX18" s="664"/>
      <c r="DY18" s="664"/>
      <c r="DZ18" s="664"/>
      <c r="EA18" s="664"/>
      <c r="EB18" s="664"/>
      <c r="EC18" s="704"/>
    </row>
    <row r="19" spans="2:133" ht="11.25" customHeight="1" x14ac:dyDescent="0.15">
      <c r="B19" s="658" t="s">
        <v>270</v>
      </c>
      <c r="C19" s="659"/>
      <c r="D19" s="659"/>
      <c r="E19" s="659"/>
      <c r="F19" s="659"/>
      <c r="G19" s="659"/>
      <c r="H19" s="659"/>
      <c r="I19" s="659"/>
      <c r="J19" s="659"/>
      <c r="K19" s="659"/>
      <c r="L19" s="659"/>
      <c r="M19" s="659"/>
      <c r="N19" s="659"/>
      <c r="O19" s="659"/>
      <c r="P19" s="659"/>
      <c r="Q19" s="660"/>
      <c r="R19" s="661">
        <v>2740050</v>
      </c>
      <c r="S19" s="664"/>
      <c r="T19" s="664"/>
      <c r="U19" s="664"/>
      <c r="V19" s="664"/>
      <c r="W19" s="664"/>
      <c r="X19" s="664"/>
      <c r="Y19" s="665"/>
      <c r="Z19" s="723">
        <v>38.4</v>
      </c>
      <c r="AA19" s="723"/>
      <c r="AB19" s="723"/>
      <c r="AC19" s="723"/>
      <c r="AD19" s="724">
        <v>2740050</v>
      </c>
      <c r="AE19" s="724"/>
      <c r="AF19" s="724"/>
      <c r="AG19" s="724"/>
      <c r="AH19" s="724"/>
      <c r="AI19" s="724"/>
      <c r="AJ19" s="724"/>
      <c r="AK19" s="724"/>
      <c r="AL19" s="666">
        <v>67.8</v>
      </c>
      <c r="AM19" s="667"/>
      <c r="AN19" s="667"/>
      <c r="AO19" s="725"/>
      <c r="AP19" s="658" t="s">
        <v>271</v>
      </c>
      <c r="AQ19" s="659"/>
      <c r="AR19" s="659"/>
      <c r="AS19" s="659"/>
      <c r="AT19" s="659"/>
      <c r="AU19" s="659"/>
      <c r="AV19" s="659"/>
      <c r="AW19" s="659"/>
      <c r="AX19" s="659"/>
      <c r="AY19" s="659"/>
      <c r="AZ19" s="659"/>
      <c r="BA19" s="659"/>
      <c r="BB19" s="659"/>
      <c r="BC19" s="659"/>
      <c r="BD19" s="659"/>
      <c r="BE19" s="659"/>
      <c r="BF19" s="660"/>
      <c r="BG19" s="661">
        <v>1502</v>
      </c>
      <c r="BH19" s="664"/>
      <c r="BI19" s="664"/>
      <c r="BJ19" s="664"/>
      <c r="BK19" s="664"/>
      <c r="BL19" s="664"/>
      <c r="BM19" s="664"/>
      <c r="BN19" s="665"/>
      <c r="BO19" s="723">
        <v>0.1</v>
      </c>
      <c r="BP19" s="723"/>
      <c r="BQ19" s="723"/>
      <c r="BR19" s="723"/>
      <c r="BS19" s="669" t="s">
        <v>138</v>
      </c>
      <c r="BT19" s="664"/>
      <c r="BU19" s="664"/>
      <c r="BV19" s="664"/>
      <c r="BW19" s="664"/>
      <c r="BX19" s="664"/>
      <c r="BY19" s="664"/>
      <c r="BZ19" s="664"/>
      <c r="CA19" s="664"/>
      <c r="CB19" s="704"/>
      <c r="CD19" s="705" t="s">
        <v>272</v>
      </c>
      <c r="CE19" s="702"/>
      <c r="CF19" s="702"/>
      <c r="CG19" s="702"/>
      <c r="CH19" s="702"/>
      <c r="CI19" s="702"/>
      <c r="CJ19" s="702"/>
      <c r="CK19" s="702"/>
      <c r="CL19" s="702"/>
      <c r="CM19" s="702"/>
      <c r="CN19" s="702"/>
      <c r="CO19" s="702"/>
      <c r="CP19" s="702"/>
      <c r="CQ19" s="703"/>
      <c r="CR19" s="661" t="s">
        <v>138</v>
      </c>
      <c r="CS19" s="664"/>
      <c r="CT19" s="664"/>
      <c r="CU19" s="664"/>
      <c r="CV19" s="664"/>
      <c r="CW19" s="664"/>
      <c r="CX19" s="664"/>
      <c r="CY19" s="665"/>
      <c r="CZ19" s="723" t="s">
        <v>138</v>
      </c>
      <c r="DA19" s="723"/>
      <c r="DB19" s="723"/>
      <c r="DC19" s="723"/>
      <c r="DD19" s="669" t="s">
        <v>138</v>
      </c>
      <c r="DE19" s="664"/>
      <c r="DF19" s="664"/>
      <c r="DG19" s="664"/>
      <c r="DH19" s="664"/>
      <c r="DI19" s="664"/>
      <c r="DJ19" s="664"/>
      <c r="DK19" s="664"/>
      <c r="DL19" s="664"/>
      <c r="DM19" s="664"/>
      <c r="DN19" s="664"/>
      <c r="DO19" s="664"/>
      <c r="DP19" s="665"/>
      <c r="DQ19" s="669" t="s">
        <v>138</v>
      </c>
      <c r="DR19" s="664"/>
      <c r="DS19" s="664"/>
      <c r="DT19" s="664"/>
      <c r="DU19" s="664"/>
      <c r="DV19" s="664"/>
      <c r="DW19" s="664"/>
      <c r="DX19" s="664"/>
      <c r="DY19" s="664"/>
      <c r="DZ19" s="664"/>
      <c r="EA19" s="664"/>
      <c r="EB19" s="664"/>
      <c r="EC19" s="704"/>
    </row>
    <row r="20" spans="2:133" ht="11.25" customHeight="1" x14ac:dyDescent="0.15">
      <c r="B20" s="658" t="s">
        <v>273</v>
      </c>
      <c r="C20" s="659"/>
      <c r="D20" s="659"/>
      <c r="E20" s="659"/>
      <c r="F20" s="659"/>
      <c r="G20" s="659"/>
      <c r="H20" s="659"/>
      <c r="I20" s="659"/>
      <c r="J20" s="659"/>
      <c r="K20" s="659"/>
      <c r="L20" s="659"/>
      <c r="M20" s="659"/>
      <c r="N20" s="659"/>
      <c r="O20" s="659"/>
      <c r="P20" s="659"/>
      <c r="Q20" s="660"/>
      <c r="R20" s="661">
        <v>287906</v>
      </c>
      <c r="S20" s="664"/>
      <c r="T20" s="664"/>
      <c r="U20" s="664"/>
      <c r="V20" s="664"/>
      <c r="W20" s="664"/>
      <c r="X20" s="664"/>
      <c r="Y20" s="665"/>
      <c r="Z20" s="723">
        <v>4</v>
      </c>
      <c r="AA20" s="723"/>
      <c r="AB20" s="723"/>
      <c r="AC20" s="723"/>
      <c r="AD20" s="724" t="s">
        <v>243</v>
      </c>
      <c r="AE20" s="724"/>
      <c r="AF20" s="724"/>
      <c r="AG20" s="724"/>
      <c r="AH20" s="724"/>
      <c r="AI20" s="724"/>
      <c r="AJ20" s="724"/>
      <c r="AK20" s="724"/>
      <c r="AL20" s="666" t="s">
        <v>138</v>
      </c>
      <c r="AM20" s="667"/>
      <c r="AN20" s="667"/>
      <c r="AO20" s="725"/>
      <c r="AP20" s="658" t="s">
        <v>274</v>
      </c>
      <c r="AQ20" s="659"/>
      <c r="AR20" s="659"/>
      <c r="AS20" s="659"/>
      <c r="AT20" s="659"/>
      <c r="AU20" s="659"/>
      <c r="AV20" s="659"/>
      <c r="AW20" s="659"/>
      <c r="AX20" s="659"/>
      <c r="AY20" s="659"/>
      <c r="AZ20" s="659"/>
      <c r="BA20" s="659"/>
      <c r="BB20" s="659"/>
      <c r="BC20" s="659"/>
      <c r="BD20" s="659"/>
      <c r="BE20" s="659"/>
      <c r="BF20" s="660"/>
      <c r="BG20" s="661">
        <v>1502</v>
      </c>
      <c r="BH20" s="664"/>
      <c r="BI20" s="664"/>
      <c r="BJ20" s="664"/>
      <c r="BK20" s="664"/>
      <c r="BL20" s="664"/>
      <c r="BM20" s="664"/>
      <c r="BN20" s="665"/>
      <c r="BO20" s="723">
        <v>0.1</v>
      </c>
      <c r="BP20" s="723"/>
      <c r="BQ20" s="723"/>
      <c r="BR20" s="723"/>
      <c r="BS20" s="669" t="s">
        <v>138</v>
      </c>
      <c r="BT20" s="664"/>
      <c r="BU20" s="664"/>
      <c r="BV20" s="664"/>
      <c r="BW20" s="664"/>
      <c r="BX20" s="664"/>
      <c r="BY20" s="664"/>
      <c r="BZ20" s="664"/>
      <c r="CA20" s="664"/>
      <c r="CB20" s="704"/>
      <c r="CD20" s="705" t="s">
        <v>275</v>
      </c>
      <c r="CE20" s="702"/>
      <c r="CF20" s="702"/>
      <c r="CG20" s="702"/>
      <c r="CH20" s="702"/>
      <c r="CI20" s="702"/>
      <c r="CJ20" s="702"/>
      <c r="CK20" s="702"/>
      <c r="CL20" s="702"/>
      <c r="CM20" s="702"/>
      <c r="CN20" s="702"/>
      <c r="CO20" s="702"/>
      <c r="CP20" s="702"/>
      <c r="CQ20" s="703"/>
      <c r="CR20" s="661">
        <v>6985864</v>
      </c>
      <c r="CS20" s="664"/>
      <c r="CT20" s="664"/>
      <c r="CU20" s="664"/>
      <c r="CV20" s="664"/>
      <c r="CW20" s="664"/>
      <c r="CX20" s="664"/>
      <c r="CY20" s="665"/>
      <c r="CZ20" s="723">
        <v>100</v>
      </c>
      <c r="DA20" s="723"/>
      <c r="DB20" s="723"/>
      <c r="DC20" s="723"/>
      <c r="DD20" s="669">
        <v>812731</v>
      </c>
      <c r="DE20" s="664"/>
      <c r="DF20" s="664"/>
      <c r="DG20" s="664"/>
      <c r="DH20" s="664"/>
      <c r="DI20" s="664"/>
      <c r="DJ20" s="664"/>
      <c r="DK20" s="664"/>
      <c r="DL20" s="664"/>
      <c r="DM20" s="664"/>
      <c r="DN20" s="664"/>
      <c r="DO20" s="664"/>
      <c r="DP20" s="665"/>
      <c r="DQ20" s="669">
        <v>4668833</v>
      </c>
      <c r="DR20" s="664"/>
      <c r="DS20" s="664"/>
      <c r="DT20" s="664"/>
      <c r="DU20" s="664"/>
      <c r="DV20" s="664"/>
      <c r="DW20" s="664"/>
      <c r="DX20" s="664"/>
      <c r="DY20" s="664"/>
      <c r="DZ20" s="664"/>
      <c r="EA20" s="664"/>
      <c r="EB20" s="664"/>
      <c r="EC20" s="704"/>
    </row>
    <row r="21" spans="2:133" ht="11.25" customHeight="1" x14ac:dyDescent="0.15">
      <c r="B21" s="658" t="s">
        <v>276</v>
      </c>
      <c r="C21" s="659"/>
      <c r="D21" s="659"/>
      <c r="E21" s="659"/>
      <c r="F21" s="659"/>
      <c r="G21" s="659"/>
      <c r="H21" s="659"/>
      <c r="I21" s="659"/>
      <c r="J21" s="659"/>
      <c r="K21" s="659"/>
      <c r="L21" s="659"/>
      <c r="M21" s="659"/>
      <c r="N21" s="659"/>
      <c r="O21" s="659"/>
      <c r="P21" s="659"/>
      <c r="Q21" s="660"/>
      <c r="R21" s="661" t="s">
        <v>138</v>
      </c>
      <c r="S21" s="664"/>
      <c r="T21" s="664"/>
      <c r="U21" s="664"/>
      <c r="V21" s="664"/>
      <c r="W21" s="664"/>
      <c r="X21" s="664"/>
      <c r="Y21" s="665"/>
      <c r="Z21" s="723" t="s">
        <v>138</v>
      </c>
      <c r="AA21" s="723"/>
      <c r="AB21" s="723"/>
      <c r="AC21" s="723"/>
      <c r="AD21" s="724" t="s">
        <v>243</v>
      </c>
      <c r="AE21" s="724"/>
      <c r="AF21" s="724"/>
      <c r="AG21" s="724"/>
      <c r="AH21" s="724"/>
      <c r="AI21" s="724"/>
      <c r="AJ21" s="724"/>
      <c r="AK21" s="724"/>
      <c r="AL21" s="666" t="s">
        <v>138</v>
      </c>
      <c r="AM21" s="667"/>
      <c r="AN21" s="667"/>
      <c r="AO21" s="725"/>
      <c r="AP21" s="769" t="s">
        <v>277</v>
      </c>
      <c r="AQ21" s="776"/>
      <c r="AR21" s="776"/>
      <c r="AS21" s="776"/>
      <c r="AT21" s="776"/>
      <c r="AU21" s="776"/>
      <c r="AV21" s="776"/>
      <c r="AW21" s="776"/>
      <c r="AX21" s="776"/>
      <c r="AY21" s="776"/>
      <c r="AZ21" s="776"/>
      <c r="BA21" s="776"/>
      <c r="BB21" s="776"/>
      <c r="BC21" s="776"/>
      <c r="BD21" s="776"/>
      <c r="BE21" s="776"/>
      <c r="BF21" s="771"/>
      <c r="BG21" s="661">
        <v>1502</v>
      </c>
      <c r="BH21" s="664"/>
      <c r="BI21" s="664"/>
      <c r="BJ21" s="664"/>
      <c r="BK21" s="664"/>
      <c r="BL21" s="664"/>
      <c r="BM21" s="664"/>
      <c r="BN21" s="665"/>
      <c r="BO21" s="723">
        <v>0.1</v>
      </c>
      <c r="BP21" s="723"/>
      <c r="BQ21" s="723"/>
      <c r="BR21" s="723"/>
      <c r="BS21" s="669" t="s">
        <v>138</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278</v>
      </c>
      <c r="C22" s="659"/>
      <c r="D22" s="659"/>
      <c r="E22" s="659"/>
      <c r="F22" s="659"/>
      <c r="G22" s="659"/>
      <c r="H22" s="659"/>
      <c r="I22" s="659"/>
      <c r="J22" s="659"/>
      <c r="K22" s="659"/>
      <c r="L22" s="659"/>
      <c r="M22" s="659"/>
      <c r="N22" s="659"/>
      <c r="O22" s="659"/>
      <c r="P22" s="659"/>
      <c r="Q22" s="660"/>
      <c r="R22" s="661">
        <v>4322074</v>
      </c>
      <c r="S22" s="664"/>
      <c r="T22" s="664"/>
      <c r="U22" s="664"/>
      <c r="V22" s="664"/>
      <c r="W22" s="664"/>
      <c r="X22" s="664"/>
      <c r="Y22" s="665"/>
      <c r="Z22" s="723">
        <v>60.6</v>
      </c>
      <c r="AA22" s="723"/>
      <c r="AB22" s="723"/>
      <c r="AC22" s="723"/>
      <c r="AD22" s="724">
        <v>4034168</v>
      </c>
      <c r="AE22" s="724"/>
      <c r="AF22" s="724"/>
      <c r="AG22" s="724"/>
      <c r="AH22" s="724"/>
      <c r="AI22" s="724"/>
      <c r="AJ22" s="724"/>
      <c r="AK22" s="724"/>
      <c r="AL22" s="666">
        <v>99.8</v>
      </c>
      <c r="AM22" s="667"/>
      <c r="AN22" s="667"/>
      <c r="AO22" s="725"/>
      <c r="AP22" s="769" t="s">
        <v>279</v>
      </c>
      <c r="AQ22" s="776"/>
      <c r="AR22" s="776"/>
      <c r="AS22" s="776"/>
      <c r="AT22" s="776"/>
      <c r="AU22" s="776"/>
      <c r="AV22" s="776"/>
      <c r="AW22" s="776"/>
      <c r="AX22" s="776"/>
      <c r="AY22" s="776"/>
      <c r="AZ22" s="776"/>
      <c r="BA22" s="776"/>
      <c r="BB22" s="776"/>
      <c r="BC22" s="776"/>
      <c r="BD22" s="776"/>
      <c r="BE22" s="776"/>
      <c r="BF22" s="771"/>
      <c r="BG22" s="661" t="s">
        <v>138</v>
      </c>
      <c r="BH22" s="664"/>
      <c r="BI22" s="664"/>
      <c r="BJ22" s="664"/>
      <c r="BK22" s="664"/>
      <c r="BL22" s="664"/>
      <c r="BM22" s="664"/>
      <c r="BN22" s="665"/>
      <c r="BO22" s="723" t="s">
        <v>176</v>
      </c>
      <c r="BP22" s="723"/>
      <c r="BQ22" s="723"/>
      <c r="BR22" s="723"/>
      <c r="BS22" s="669" t="s">
        <v>138</v>
      </c>
      <c r="BT22" s="664"/>
      <c r="BU22" s="664"/>
      <c r="BV22" s="664"/>
      <c r="BW22" s="664"/>
      <c r="BX22" s="664"/>
      <c r="BY22" s="664"/>
      <c r="BZ22" s="664"/>
      <c r="CA22" s="664"/>
      <c r="CB22" s="704"/>
      <c r="CD22" s="778" t="s">
        <v>280</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281</v>
      </c>
      <c r="C23" s="659"/>
      <c r="D23" s="659"/>
      <c r="E23" s="659"/>
      <c r="F23" s="659"/>
      <c r="G23" s="659"/>
      <c r="H23" s="659"/>
      <c r="I23" s="659"/>
      <c r="J23" s="659"/>
      <c r="K23" s="659"/>
      <c r="L23" s="659"/>
      <c r="M23" s="659"/>
      <c r="N23" s="659"/>
      <c r="O23" s="659"/>
      <c r="P23" s="659"/>
      <c r="Q23" s="660"/>
      <c r="R23" s="661">
        <v>525</v>
      </c>
      <c r="S23" s="664"/>
      <c r="T23" s="664"/>
      <c r="U23" s="664"/>
      <c r="V23" s="664"/>
      <c r="W23" s="664"/>
      <c r="X23" s="664"/>
      <c r="Y23" s="665"/>
      <c r="Z23" s="723">
        <v>0</v>
      </c>
      <c r="AA23" s="723"/>
      <c r="AB23" s="723"/>
      <c r="AC23" s="723"/>
      <c r="AD23" s="724">
        <v>525</v>
      </c>
      <c r="AE23" s="724"/>
      <c r="AF23" s="724"/>
      <c r="AG23" s="724"/>
      <c r="AH23" s="724"/>
      <c r="AI23" s="724"/>
      <c r="AJ23" s="724"/>
      <c r="AK23" s="724"/>
      <c r="AL23" s="666">
        <v>0</v>
      </c>
      <c r="AM23" s="667"/>
      <c r="AN23" s="667"/>
      <c r="AO23" s="725"/>
      <c r="AP23" s="769" t="s">
        <v>282</v>
      </c>
      <c r="AQ23" s="776"/>
      <c r="AR23" s="776"/>
      <c r="AS23" s="776"/>
      <c r="AT23" s="776"/>
      <c r="AU23" s="776"/>
      <c r="AV23" s="776"/>
      <c r="AW23" s="776"/>
      <c r="AX23" s="776"/>
      <c r="AY23" s="776"/>
      <c r="AZ23" s="776"/>
      <c r="BA23" s="776"/>
      <c r="BB23" s="776"/>
      <c r="BC23" s="776"/>
      <c r="BD23" s="776"/>
      <c r="BE23" s="776"/>
      <c r="BF23" s="771"/>
      <c r="BG23" s="661" t="s">
        <v>176</v>
      </c>
      <c r="BH23" s="664"/>
      <c r="BI23" s="664"/>
      <c r="BJ23" s="664"/>
      <c r="BK23" s="664"/>
      <c r="BL23" s="664"/>
      <c r="BM23" s="664"/>
      <c r="BN23" s="665"/>
      <c r="BO23" s="723" t="s">
        <v>138</v>
      </c>
      <c r="BP23" s="723"/>
      <c r="BQ23" s="723"/>
      <c r="BR23" s="723"/>
      <c r="BS23" s="669" t="s">
        <v>138</v>
      </c>
      <c r="BT23" s="664"/>
      <c r="BU23" s="664"/>
      <c r="BV23" s="664"/>
      <c r="BW23" s="664"/>
      <c r="BX23" s="664"/>
      <c r="BY23" s="664"/>
      <c r="BZ23" s="664"/>
      <c r="CA23" s="664"/>
      <c r="CB23" s="704"/>
      <c r="CD23" s="778" t="s">
        <v>221</v>
      </c>
      <c r="CE23" s="779"/>
      <c r="CF23" s="779"/>
      <c r="CG23" s="779"/>
      <c r="CH23" s="779"/>
      <c r="CI23" s="779"/>
      <c r="CJ23" s="779"/>
      <c r="CK23" s="779"/>
      <c r="CL23" s="779"/>
      <c r="CM23" s="779"/>
      <c r="CN23" s="779"/>
      <c r="CO23" s="779"/>
      <c r="CP23" s="779"/>
      <c r="CQ23" s="780"/>
      <c r="CR23" s="778" t="s">
        <v>283</v>
      </c>
      <c r="CS23" s="779"/>
      <c r="CT23" s="779"/>
      <c r="CU23" s="779"/>
      <c r="CV23" s="779"/>
      <c r="CW23" s="779"/>
      <c r="CX23" s="779"/>
      <c r="CY23" s="780"/>
      <c r="CZ23" s="778" t="s">
        <v>284</v>
      </c>
      <c r="DA23" s="779"/>
      <c r="DB23" s="779"/>
      <c r="DC23" s="780"/>
      <c r="DD23" s="778" t="s">
        <v>285</v>
      </c>
      <c r="DE23" s="779"/>
      <c r="DF23" s="779"/>
      <c r="DG23" s="779"/>
      <c r="DH23" s="779"/>
      <c r="DI23" s="779"/>
      <c r="DJ23" s="779"/>
      <c r="DK23" s="780"/>
      <c r="DL23" s="787" t="s">
        <v>286</v>
      </c>
      <c r="DM23" s="788"/>
      <c r="DN23" s="788"/>
      <c r="DO23" s="788"/>
      <c r="DP23" s="788"/>
      <c r="DQ23" s="788"/>
      <c r="DR23" s="788"/>
      <c r="DS23" s="788"/>
      <c r="DT23" s="788"/>
      <c r="DU23" s="788"/>
      <c r="DV23" s="789"/>
      <c r="DW23" s="778" t="s">
        <v>287</v>
      </c>
      <c r="DX23" s="779"/>
      <c r="DY23" s="779"/>
      <c r="DZ23" s="779"/>
      <c r="EA23" s="779"/>
      <c r="EB23" s="779"/>
      <c r="EC23" s="780"/>
    </row>
    <row r="24" spans="2:133" ht="11.25" customHeight="1" x14ac:dyDescent="0.15">
      <c r="B24" s="658" t="s">
        <v>288</v>
      </c>
      <c r="C24" s="659"/>
      <c r="D24" s="659"/>
      <c r="E24" s="659"/>
      <c r="F24" s="659"/>
      <c r="G24" s="659"/>
      <c r="H24" s="659"/>
      <c r="I24" s="659"/>
      <c r="J24" s="659"/>
      <c r="K24" s="659"/>
      <c r="L24" s="659"/>
      <c r="M24" s="659"/>
      <c r="N24" s="659"/>
      <c r="O24" s="659"/>
      <c r="P24" s="659"/>
      <c r="Q24" s="660"/>
      <c r="R24" s="661">
        <v>2502</v>
      </c>
      <c r="S24" s="664"/>
      <c r="T24" s="664"/>
      <c r="U24" s="664"/>
      <c r="V24" s="664"/>
      <c r="W24" s="664"/>
      <c r="X24" s="664"/>
      <c r="Y24" s="665"/>
      <c r="Z24" s="723">
        <v>0</v>
      </c>
      <c r="AA24" s="723"/>
      <c r="AB24" s="723"/>
      <c r="AC24" s="723"/>
      <c r="AD24" s="724" t="s">
        <v>243</v>
      </c>
      <c r="AE24" s="724"/>
      <c r="AF24" s="724"/>
      <c r="AG24" s="724"/>
      <c r="AH24" s="724"/>
      <c r="AI24" s="724"/>
      <c r="AJ24" s="724"/>
      <c r="AK24" s="724"/>
      <c r="AL24" s="666" t="s">
        <v>138</v>
      </c>
      <c r="AM24" s="667"/>
      <c r="AN24" s="667"/>
      <c r="AO24" s="725"/>
      <c r="AP24" s="769" t="s">
        <v>289</v>
      </c>
      <c r="AQ24" s="776"/>
      <c r="AR24" s="776"/>
      <c r="AS24" s="776"/>
      <c r="AT24" s="776"/>
      <c r="AU24" s="776"/>
      <c r="AV24" s="776"/>
      <c r="AW24" s="776"/>
      <c r="AX24" s="776"/>
      <c r="AY24" s="776"/>
      <c r="AZ24" s="776"/>
      <c r="BA24" s="776"/>
      <c r="BB24" s="776"/>
      <c r="BC24" s="776"/>
      <c r="BD24" s="776"/>
      <c r="BE24" s="776"/>
      <c r="BF24" s="771"/>
      <c r="BG24" s="661" t="s">
        <v>138</v>
      </c>
      <c r="BH24" s="664"/>
      <c r="BI24" s="664"/>
      <c r="BJ24" s="664"/>
      <c r="BK24" s="664"/>
      <c r="BL24" s="664"/>
      <c r="BM24" s="664"/>
      <c r="BN24" s="665"/>
      <c r="BO24" s="723" t="s">
        <v>138</v>
      </c>
      <c r="BP24" s="723"/>
      <c r="BQ24" s="723"/>
      <c r="BR24" s="723"/>
      <c r="BS24" s="669" t="s">
        <v>138</v>
      </c>
      <c r="BT24" s="664"/>
      <c r="BU24" s="664"/>
      <c r="BV24" s="664"/>
      <c r="BW24" s="664"/>
      <c r="BX24" s="664"/>
      <c r="BY24" s="664"/>
      <c r="BZ24" s="664"/>
      <c r="CA24" s="664"/>
      <c r="CB24" s="704"/>
      <c r="CD24" s="732" t="s">
        <v>290</v>
      </c>
      <c r="CE24" s="733"/>
      <c r="CF24" s="733"/>
      <c r="CG24" s="733"/>
      <c r="CH24" s="733"/>
      <c r="CI24" s="733"/>
      <c r="CJ24" s="733"/>
      <c r="CK24" s="733"/>
      <c r="CL24" s="733"/>
      <c r="CM24" s="733"/>
      <c r="CN24" s="733"/>
      <c r="CO24" s="733"/>
      <c r="CP24" s="733"/>
      <c r="CQ24" s="734"/>
      <c r="CR24" s="726">
        <v>2782249</v>
      </c>
      <c r="CS24" s="727"/>
      <c r="CT24" s="727"/>
      <c r="CU24" s="727"/>
      <c r="CV24" s="727"/>
      <c r="CW24" s="727"/>
      <c r="CX24" s="727"/>
      <c r="CY24" s="773"/>
      <c r="CZ24" s="774">
        <v>39.799999999999997</v>
      </c>
      <c r="DA24" s="743"/>
      <c r="DB24" s="743"/>
      <c r="DC24" s="777"/>
      <c r="DD24" s="772">
        <v>2069142</v>
      </c>
      <c r="DE24" s="727"/>
      <c r="DF24" s="727"/>
      <c r="DG24" s="727"/>
      <c r="DH24" s="727"/>
      <c r="DI24" s="727"/>
      <c r="DJ24" s="727"/>
      <c r="DK24" s="773"/>
      <c r="DL24" s="772">
        <v>2022137</v>
      </c>
      <c r="DM24" s="727"/>
      <c r="DN24" s="727"/>
      <c r="DO24" s="727"/>
      <c r="DP24" s="727"/>
      <c r="DQ24" s="727"/>
      <c r="DR24" s="727"/>
      <c r="DS24" s="727"/>
      <c r="DT24" s="727"/>
      <c r="DU24" s="727"/>
      <c r="DV24" s="773"/>
      <c r="DW24" s="774">
        <v>47.8</v>
      </c>
      <c r="DX24" s="743"/>
      <c r="DY24" s="743"/>
      <c r="DZ24" s="743"/>
      <c r="EA24" s="743"/>
      <c r="EB24" s="743"/>
      <c r="EC24" s="775"/>
    </row>
    <row r="25" spans="2:133" ht="11.25" customHeight="1" x14ac:dyDescent="0.15">
      <c r="B25" s="658" t="s">
        <v>291</v>
      </c>
      <c r="C25" s="659"/>
      <c r="D25" s="659"/>
      <c r="E25" s="659"/>
      <c r="F25" s="659"/>
      <c r="G25" s="659"/>
      <c r="H25" s="659"/>
      <c r="I25" s="659"/>
      <c r="J25" s="659"/>
      <c r="K25" s="659"/>
      <c r="L25" s="659"/>
      <c r="M25" s="659"/>
      <c r="N25" s="659"/>
      <c r="O25" s="659"/>
      <c r="P25" s="659"/>
      <c r="Q25" s="660"/>
      <c r="R25" s="661">
        <v>92469</v>
      </c>
      <c r="S25" s="664"/>
      <c r="T25" s="664"/>
      <c r="U25" s="664"/>
      <c r="V25" s="664"/>
      <c r="W25" s="664"/>
      <c r="X25" s="664"/>
      <c r="Y25" s="665"/>
      <c r="Z25" s="723">
        <v>1.3</v>
      </c>
      <c r="AA25" s="723"/>
      <c r="AB25" s="723"/>
      <c r="AC25" s="723"/>
      <c r="AD25" s="724" t="s">
        <v>138</v>
      </c>
      <c r="AE25" s="724"/>
      <c r="AF25" s="724"/>
      <c r="AG25" s="724"/>
      <c r="AH25" s="724"/>
      <c r="AI25" s="724"/>
      <c r="AJ25" s="724"/>
      <c r="AK25" s="724"/>
      <c r="AL25" s="666" t="s">
        <v>243</v>
      </c>
      <c r="AM25" s="667"/>
      <c r="AN25" s="667"/>
      <c r="AO25" s="725"/>
      <c r="AP25" s="769" t="s">
        <v>292</v>
      </c>
      <c r="AQ25" s="776"/>
      <c r="AR25" s="776"/>
      <c r="AS25" s="776"/>
      <c r="AT25" s="776"/>
      <c r="AU25" s="776"/>
      <c r="AV25" s="776"/>
      <c r="AW25" s="776"/>
      <c r="AX25" s="776"/>
      <c r="AY25" s="776"/>
      <c r="AZ25" s="776"/>
      <c r="BA25" s="776"/>
      <c r="BB25" s="776"/>
      <c r="BC25" s="776"/>
      <c r="BD25" s="776"/>
      <c r="BE25" s="776"/>
      <c r="BF25" s="771"/>
      <c r="BG25" s="661" t="s">
        <v>243</v>
      </c>
      <c r="BH25" s="664"/>
      <c r="BI25" s="664"/>
      <c r="BJ25" s="664"/>
      <c r="BK25" s="664"/>
      <c r="BL25" s="664"/>
      <c r="BM25" s="664"/>
      <c r="BN25" s="665"/>
      <c r="BO25" s="723" t="s">
        <v>138</v>
      </c>
      <c r="BP25" s="723"/>
      <c r="BQ25" s="723"/>
      <c r="BR25" s="723"/>
      <c r="BS25" s="669" t="s">
        <v>176</v>
      </c>
      <c r="BT25" s="664"/>
      <c r="BU25" s="664"/>
      <c r="BV25" s="664"/>
      <c r="BW25" s="664"/>
      <c r="BX25" s="664"/>
      <c r="BY25" s="664"/>
      <c r="BZ25" s="664"/>
      <c r="CA25" s="664"/>
      <c r="CB25" s="704"/>
      <c r="CD25" s="705" t="s">
        <v>293</v>
      </c>
      <c r="CE25" s="702"/>
      <c r="CF25" s="702"/>
      <c r="CG25" s="702"/>
      <c r="CH25" s="702"/>
      <c r="CI25" s="702"/>
      <c r="CJ25" s="702"/>
      <c r="CK25" s="702"/>
      <c r="CL25" s="702"/>
      <c r="CM25" s="702"/>
      <c r="CN25" s="702"/>
      <c r="CO25" s="702"/>
      <c r="CP25" s="702"/>
      <c r="CQ25" s="703"/>
      <c r="CR25" s="661">
        <v>1197819</v>
      </c>
      <c r="CS25" s="662"/>
      <c r="CT25" s="662"/>
      <c r="CU25" s="662"/>
      <c r="CV25" s="662"/>
      <c r="CW25" s="662"/>
      <c r="CX25" s="662"/>
      <c r="CY25" s="663"/>
      <c r="CZ25" s="666">
        <v>17.100000000000001</v>
      </c>
      <c r="DA25" s="695"/>
      <c r="DB25" s="695"/>
      <c r="DC25" s="696"/>
      <c r="DD25" s="669">
        <v>1081845</v>
      </c>
      <c r="DE25" s="662"/>
      <c r="DF25" s="662"/>
      <c r="DG25" s="662"/>
      <c r="DH25" s="662"/>
      <c r="DI25" s="662"/>
      <c r="DJ25" s="662"/>
      <c r="DK25" s="663"/>
      <c r="DL25" s="669">
        <v>1034840</v>
      </c>
      <c r="DM25" s="662"/>
      <c r="DN25" s="662"/>
      <c r="DO25" s="662"/>
      <c r="DP25" s="662"/>
      <c r="DQ25" s="662"/>
      <c r="DR25" s="662"/>
      <c r="DS25" s="662"/>
      <c r="DT25" s="662"/>
      <c r="DU25" s="662"/>
      <c r="DV25" s="663"/>
      <c r="DW25" s="666">
        <v>24.5</v>
      </c>
      <c r="DX25" s="695"/>
      <c r="DY25" s="695"/>
      <c r="DZ25" s="695"/>
      <c r="EA25" s="695"/>
      <c r="EB25" s="695"/>
      <c r="EC25" s="697"/>
    </row>
    <row r="26" spans="2:133" ht="11.25" customHeight="1" x14ac:dyDescent="0.15">
      <c r="B26" s="658" t="s">
        <v>294</v>
      </c>
      <c r="C26" s="659"/>
      <c r="D26" s="659"/>
      <c r="E26" s="659"/>
      <c r="F26" s="659"/>
      <c r="G26" s="659"/>
      <c r="H26" s="659"/>
      <c r="I26" s="659"/>
      <c r="J26" s="659"/>
      <c r="K26" s="659"/>
      <c r="L26" s="659"/>
      <c r="M26" s="659"/>
      <c r="N26" s="659"/>
      <c r="O26" s="659"/>
      <c r="P26" s="659"/>
      <c r="Q26" s="660"/>
      <c r="R26" s="661">
        <v>18707</v>
      </c>
      <c r="S26" s="664"/>
      <c r="T26" s="664"/>
      <c r="U26" s="664"/>
      <c r="V26" s="664"/>
      <c r="W26" s="664"/>
      <c r="X26" s="664"/>
      <c r="Y26" s="665"/>
      <c r="Z26" s="723">
        <v>0.3</v>
      </c>
      <c r="AA26" s="723"/>
      <c r="AB26" s="723"/>
      <c r="AC26" s="723"/>
      <c r="AD26" s="724" t="s">
        <v>243</v>
      </c>
      <c r="AE26" s="724"/>
      <c r="AF26" s="724"/>
      <c r="AG26" s="724"/>
      <c r="AH26" s="724"/>
      <c r="AI26" s="724"/>
      <c r="AJ26" s="724"/>
      <c r="AK26" s="724"/>
      <c r="AL26" s="666" t="s">
        <v>138</v>
      </c>
      <c r="AM26" s="667"/>
      <c r="AN26" s="667"/>
      <c r="AO26" s="725"/>
      <c r="AP26" s="769" t="s">
        <v>295</v>
      </c>
      <c r="AQ26" s="770"/>
      <c r="AR26" s="770"/>
      <c r="AS26" s="770"/>
      <c r="AT26" s="770"/>
      <c r="AU26" s="770"/>
      <c r="AV26" s="770"/>
      <c r="AW26" s="770"/>
      <c r="AX26" s="770"/>
      <c r="AY26" s="770"/>
      <c r="AZ26" s="770"/>
      <c r="BA26" s="770"/>
      <c r="BB26" s="770"/>
      <c r="BC26" s="770"/>
      <c r="BD26" s="770"/>
      <c r="BE26" s="770"/>
      <c r="BF26" s="771"/>
      <c r="BG26" s="661" t="s">
        <v>138</v>
      </c>
      <c r="BH26" s="664"/>
      <c r="BI26" s="664"/>
      <c r="BJ26" s="664"/>
      <c r="BK26" s="664"/>
      <c r="BL26" s="664"/>
      <c r="BM26" s="664"/>
      <c r="BN26" s="665"/>
      <c r="BO26" s="723" t="s">
        <v>138</v>
      </c>
      <c r="BP26" s="723"/>
      <c r="BQ26" s="723"/>
      <c r="BR26" s="723"/>
      <c r="BS26" s="669" t="s">
        <v>243</v>
      </c>
      <c r="BT26" s="664"/>
      <c r="BU26" s="664"/>
      <c r="BV26" s="664"/>
      <c r="BW26" s="664"/>
      <c r="BX26" s="664"/>
      <c r="BY26" s="664"/>
      <c r="BZ26" s="664"/>
      <c r="CA26" s="664"/>
      <c r="CB26" s="704"/>
      <c r="CD26" s="705" t="s">
        <v>296</v>
      </c>
      <c r="CE26" s="702"/>
      <c r="CF26" s="702"/>
      <c r="CG26" s="702"/>
      <c r="CH26" s="702"/>
      <c r="CI26" s="702"/>
      <c r="CJ26" s="702"/>
      <c r="CK26" s="702"/>
      <c r="CL26" s="702"/>
      <c r="CM26" s="702"/>
      <c r="CN26" s="702"/>
      <c r="CO26" s="702"/>
      <c r="CP26" s="702"/>
      <c r="CQ26" s="703"/>
      <c r="CR26" s="661">
        <v>716600</v>
      </c>
      <c r="CS26" s="664"/>
      <c r="CT26" s="664"/>
      <c r="CU26" s="664"/>
      <c r="CV26" s="664"/>
      <c r="CW26" s="664"/>
      <c r="CX26" s="664"/>
      <c r="CY26" s="665"/>
      <c r="CZ26" s="666">
        <v>10.3</v>
      </c>
      <c r="DA26" s="695"/>
      <c r="DB26" s="695"/>
      <c r="DC26" s="696"/>
      <c r="DD26" s="669">
        <v>620527</v>
      </c>
      <c r="DE26" s="664"/>
      <c r="DF26" s="664"/>
      <c r="DG26" s="664"/>
      <c r="DH26" s="664"/>
      <c r="DI26" s="664"/>
      <c r="DJ26" s="664"/>
      <c r="DK26" s="665"/>
      <c r="DL26" s="669" t="s">
        <v>138</v>
      </c>
      <c r="DM26" s="664"/>
      <c r="DN26" s="664"/>
      <c r="DO26" s="664"/>
      <c r="DP26" s="664"/>
      <c r="DQ26" s="664"/>
      <c r="DR26" s="664"/>
      <c r="DS26" s="664"/>
      <c r="DT26" s="664"/>
      <c r="DU26" s="664"/>
      <c r="DV26" s="665"/>
      <c r="DW26" s="666" t="s">
        <v>243</v>
      </c>
      <c r="DX26" s="695"/>
      <c r="DY26" s="695"/>
      <c r="DZ26" s="695"/>
      <c r="EA26" s="695"/>
      <c r="EB26" s="695"/>
      <c r="EC26" s="697"/>
    </row>
    <row r="27" spans="2:133" ht="11.25" customHeight="1" x14ac:dyDescent="0.15">
      <c r="B27" s="658" t="s">
        <v>297</v>
      </c>
      <c r="C27" s="659"/>
      <c r="D27" s="659"/>
      <c r="E27" s="659"/>
      <c r="F27" s="659"/>
      <c r="G27" s="659"/>
      <c r="H27" s="659"/>
      <c r="I27" s="659"/>
      <c r="J27" s="659"/>
      <c r="K27" s="659"/>
      <c r="L27" s="659"/>
      <c r="M27" s="659"/>
      <c r="N27" s="659"/>
      <c r="O27" s="659"/>
      <c r="P27" s="659"/>
      <c r="Q27" s="660"/>
      <c r="R27" s="661">
        <v>564951</v>
      </c>
      <c r="S27" s="664"/>
      <c r="T27" s="664"/>
      <c r="U27" s="664"/>
      <c r="V27" s="664"/>
      <c r="W27" s="664"/>
      <c r="X27" s="664"/>
      <c r="Y27" s="665"/>
      <c r="Z27" s="723">
        <v>7.9</v>
      </c>
      <c r="AA27" s="723"/>
      <c r="AB27" s="723"/>
      <c r="AC27" s="723"/>
      <c r="AD27" s="724" t="s">
        <v>138</v>
      </c>
      <c r="AE27" s="724"/>
      <c r="AF27" s="724"/>
      <c r="AG27" s="724"/>
      <c r="AH27" s="724"/>
      <c r="AI27" s="724"/>
      <c r="AJ27" s="724"/>
      <c r="AK27" s="724"/>
      <c r="AL27" s="666" t="s">
        <v>243</v>
      </c>
      <c r="AM27" s="667"/>
      <c r="AN27" s="667"/>
      <c r="AO27" s="725"/>
      <c r="AP27" s="658" t="s">
        <v>298</v>
      </c>
      <c r="AQ27" s="659"/>
      <c r="AR27" s="659"/>
      <c r="AS27" s="659"/>
      <c r="AT27" s="659"/>
      <c r="AU27" s="659"/>
      <c r="AV27" s="659"/>
      <c r="AW27" s="659"/>
      <c r="AX27" s="659"/>
      <c r="AY27" s="659"/>
      <c r="AZ27" s="659"/>
      <c r="BA27" s="659"/>
      <c r="BB27" s="659"/>
      <c r="BC27" s="659"/>
      <c r="BD27" s="659"/>
      <c r="BE27" s="659"/>
      <c r="BF27" s="660"/>
      <c r="BG27" s="661">
        <v>1026856</v>
      </c>
      <c r="BH27" s="664"/>
      <c r="BI27" s="664"/>
      <c r="BJ27" s="664"/>
      <c r="BK27" s="664"/>
      <c r="BL27" s="664"/>
      <c r="BM27" s="664"/>
      <c r="BN27" s="665"/>
      <c r="BO27" s="723">
        <v>100</v>
      </c>
      <c r="BP27" s="723"/>
      <c r="BQ27" s="723"/>
      <c r="BR27" s="723"/>
      <c r="BS27" s="669">
        <v>12</v>
      </c>
      <c r="BT27" s="664"/>
      <c r="BU27" s="664"/>
      <c r="BV27" s="664"/>
      <c r="BW27" s="664"/>
      <c r="BX27" s="664"/>
      <c r="BY27" s="664"/>
      <c r="BZ27" s="664"/>
      <c r="CA27" s="664"/>
      <c r="CB27" s="704"/>
      <c r="CD27" s="705" t="s">
        <v>299</v>
      </c>
      <c r="CE27" s="702"/>
      <c r="CF27" s="702"/>
      <c r="CG27" s="702"/>
      <c r="CH27" s="702"/>
      <c r="CI27" s="702"/>
      <c r="CJ27" s="702"/>
      <c r="CK27" s="702"/>
      <c r="CL27" s="702"/>
      <c r="CM27" s="702"/>
      <c r="CN27" s="702"/>
      <c r="CO27" s="702"/>
      <c r="CP27" s="702"/>
      <c r="CQ27" s="703"/>
      <c r="CR27" s="661">
        <v>856667</v>
      </c>
      <c r="CS27" s="662"/>
      <c r="CT27" s="662"/>
      <c r="CU27" s="662"/>
      <c r="CV27" s="662"/>
      <c r="CW27" s="662"/>
      <c r="CX27" s="662"/>
      <c r="CY27" s="663"/>
      <c r="CZ27" s="666">
        <v>12.3</v>
      </c>
      <c r="DA27" s="695"/>
      <c r="DB27" s="695"/>
      <c r="DC27" s="696"/>
      <c r="DD27" s="669">
        <v>284730</v>
      </c>
      <c r="DE27" s="662"/>
      <c r="DF27" s="662"/>
      <c r="DG27" s="662"/>
      <c r="DH27" s="662"/>
      <c r="DI27" s="662"/>
      <c r="DJ27" s="662"/>
      <c r="DK27" s="663"/>
      <c r="DL27" s="669">
        <v>284730</v>
      </c>
      <c r="DM27" s="662"/>
      <c r="DN27" s="662"/>
      <c r="DO27" s="662"/>
      <c r="DP27" s="662"/>
      <c r="DQ27" s="662"/>
      <c r="DR27" s="662"/>
      <c r="DS27" s="662"/>
      <c r="DT27" s="662"/>
      <c r="DU27" s="662"/>
      <c r="DV27" s="663"/>
      <c r="DW27" s="666">
        <v>6.7</v>
      </c>
      <c r="DX27" s="695"/>
      <c r="DY27" s="695"/>
      <c r="DZ27" s="695"/>
      <c r="EA27" s="695"/>
      <c r="EB27" s="695"/>
      <c r="EC27" s="697"/>
    </row>
    <row r="28" spans="2:133" ht="11.25" customHeight="1" x14ac:dyDescent="0.15">
      <c r="B28" s="766" t="s">
        <v>300</v>
      </c>
      <c r="C28" s="767"/>
      <c r="D28" s="767"/>
      <c r="E28" s="767"/>
      <c r="F28" s="767"/>
      <c r="G28" s="767"/>
      <c r="H28" s="767"/>
      <c r="I28" s="767"/>
      <c r="J28" s="767"/>
      <c r="K28" s="767"/>
      <c r="L28" s="767"/>
      <c r="M28" s="767"/>
      <c r="N28" s="767"/>
      <c r="O28" s="767"/>
      <c r="P28" s="767"/>
      <c r="Q28" s="768"/>
      <c r="R28" s="661" t="s">
        <v>176</v>
      </c>
      <c r="S28" s="664"/>
      <c r="T28" s="664"/>
      <c r="U28" s="664"/>
      <c r="V28" s="664"/>
      <c r="W28" s="664"/>
      <c r="X28" s="664"/>
      <c r="Y28" s="665"/>
      <c r="Z28" s="723" t="s">
        <v>138</v>
      </c>
      <c r="AA28" s="723"/>
      <c r="AB28" s="723"/>
      <c r="AC28" s="723"/>
      <c r="AD28" s="724" t="s">
        <v>243</v>
      </c>
      <c r="AE28" s="724"/>
      <c r="AF28" s="724"/>
      <c r="AG28" s="724"/>
      <c r="AH28" s="724"/>
      <c r="AI28" s="724"/>
      <c r="AJ28" s="724"/>
      <c r="AK28" s="724"/>
      <c r="AL28" s="666" t="s">
        <v>243</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301</v>
      </c>
      <c r="CE28" s="702"/>
      <c r="CF28" s="702"/>
      <c r="CG28" s="702"/>
      <c r="CH28" s="702"/>
      <c r="CI28" s="702"/>
      <c r="CJ28" s="702"/>
      <c r="CK28" s="702"/>
      <c r="CL28" s="702"/>
      <c r="CM28" s="702"/>
      <c r="CN28" s="702"/>
      <c r="CO28" s="702"/>
      <c r="CP28" s="702"/>
      <c r="CQ28" s="703"/>
      <c r="CR28" s="661">
        <v>727763</v>
      </c>
      <c r="CS28" s="664"/>
      <c r="CT28" s="664"/>
      <c r="CU28" s="664"/>
      <c r="CV28" s="664"/>
      <c r="CW28" s="664"/>
      <c r="CX28" s="664"/>
      <c r="CY28" s="665"/>
      <c r="CZ28" s="666">
        <v>10.4</v>
      </c>
      <c r="DA28" s="695"/>
      <c r="DB28" s="695"/>
      <c r="DC28" s="696"/>
      <c r="DD28" s="669">
        <v>702567</v>
      </c>
      <c r="DE28" s="664"/>
      <c r="DF28" s="664"/>
      <c r="DG28" s="664"/>
      <c r="DH28" s="664"/>
      <c r="DI28" s="664"/>
      <c r="DJ28" s="664"/>
      <c r="DK28" s="665"/>
      <c r="DL28" s="669">
        <v>702567</v>
      </c>
      <c r="DM28" s="664"/>
      <c r="DN28" s="664"/>
      <c r="DO28" s="664"/>
      <c r="DP28" s="664"/>
      <c r="DQ28" s="664"/>
      <c r="DR28" s="664"/>
      <c r="DS28" s="664"/>
      <c r="DT28" s="664"/>
      <c r="DU28" s="664"/>
      <c r="DV28" s="665"/>
      <c r="DW28" s="666">
        <v>16.600000000000001</v>
      </c>
      <c r="DX28" s="695"/>
      <c r="DY28" s="695"/>
      <c r="DZ28" s="695"/>
      <c r="EA28" s="695"/>
      <c r="EB28" s="695"/>
      <c r="EC28" s="697"/>
    </row>
    <row r="29" spans="2:133" ht="11.25" customHeight="1" x14ac:dyDescent="0.15">
      <c r="B29" s="658" t="s">
        <v>302</v>
      </c>
      <c r="C29" s="659"/>
      <c r="D29" s="659"/>
      <c r="E29" s="659"/>
      <c r="F29" s="659"/>
      <c r="G29" s="659"/>
      <c r="H29" s="659"/>
      <c r="I29" s="659"/>
      <c r="J29" s="659"/>
      <c r="K29" s="659"/>
      <c r="L29" s="659"/>
      <c r="M29" s="659"/>
      <c r="N29" s="659"/>
      <c r="O29" s="659"/>
      <c r="P29" s="659"/>
      <c r="Q29" s="660"/>
      <c r="R29" s="661">
        <v>665223</v>
      </c>
      <c r="S29" s="664"/>
      <c r="T29" s="664"/>
      <c r="U29" s="664"/>
      <c r="V29" s="664"/>
      <c r="W29" s="664"/>
      <c r="X29" s="664"/>
      <c r="Y29" s="665"/>
      <c r="Z29" s="723">
        <v>9.3000000000000007</v>
      </c>
      <c r="AA29" s="723"/>
      <c r="AB29" s="723"/>
      <c r="AC29" s="723"/>
      <c r="AD29" s="724" t="s">
        <v>243</v>
      </c>
      <c r="AE29" s="724"/>
      <c r="AF29" s="724"/>
      <c r="AG29" s="724"/>
      <c r="AH29" s="724"/>
      <c r="AI29" s="724"/>
      <c r="AJ29" s="724"/>
      <c r="AK29" s="724"/>
      <c r="AL29" s="666" t="s">
        <v>138</v>
      </c>
      <c r="AM29" s="667"/>
      <c r="AN29" s="667"/>
      <c r="AO29" s="725"/>
      <c r="AP29" s="735" t="s">
        <v>221</v>
      </c>
      <c r="AQ29" s="736"/>
      <c r="AR29" s="736"/>
      <c r="AS29" s="736"/>
      <c r="AT29" s="736"/>
      <c r="AU29" s="736"/>
      <c r="AV29" s="736"/>
      <c r="AW29" s="736"/>
      <c r="AX29" s="736"/>
      <c r="AY29" s="736"/>
      <c r="AZ29" s="736"/>
      <c r="BA29" s="736"/>
      <c r="BB29" s="736"/>
      <c r="BC29" s="736"/>
      <c r="BD29" s="736"/>
      <c r="BE29" s="736"/>
      <c r="BF29" s="737"/>
      <c r="BG29" s="735" t="s">
        <v>303</v>
      </c>
      <c r="BH29" s="763"/>
      <c r="BI29" s="763"/>
      <c r="BJ29" s="763"/>
      <c r="BK29" s="763"/>
      <c r="BL29" s="763"/>
      <c r="BM29" s="763"/>
      <c r="BN29" s="763"/>
      <c r="BO29" s="763"/>
      <c r="BP29" s="763"/>
      <c r="BQ29" s="764"/>
      <c r="BR29" s="735" t="s">
        <v>304</v>
      </c>
      <c r="BS29" s="763"/>
      <c r="BT29" s="763"/>
      <c r="BU29" s="763"/>
      <c r="BV29" s="763"/>
      <c r="BW29" s="763"/>
      <c r="BX29" s="763"/>
      <c r="BY29" s="763"/>
      <c r="BZ29" s="763"/>
      <c r="CA29" s="763"/>
      <c r="CB29" s="764"/>
      <c r="CD29" s="745" t="s">
        <v>305</v>
      </c>
      <c r="CE29" s="746"/>
      <c r="CF29" s="705" t="s">
        <v>306</v>
      </c>
      <c r="CG29" s="702"/>
      <c r="CH29" s="702"/>
      <c r="CI29" s="702"/>
      <c r="CJ29" s="702"/>
      <c r="CK29" s="702"/>
      <c r="CL29" s="702"/>
      <c r="CM29" s="702"/>
      <c r="CN29" s="702"/>
      <c r="CO29" s="702"/>
      <c r="CP29" s="702"/>
      <c r="CQ29" s="703"/>
      <c r="CR29" s="661">
        <v>727763</v>
      </c>
      <c r="CS29" s="662"/>
      <c r="CT29" s="662"/>
      <c r="CU29" s="662"/>
      <c r="CV29" s="662"/>
      <c r="CW29" s="662"/>
      <c r="CX29" s="662"/>
      <c r="CY29" s="663"/>
      <c r="CZ29" s="666">
        <v>10.4</v>
      </c>
      <c r="DA29" s="695"/>
      <c r="DB29" s="695"/>
      <c r="DC29" s="696"/>
      <c r="DD29" s="669">
        <v>702567</v>
      </c>
      <c r="DE29" s="662"/>
      <c r="DF29" s="662"/>
      <c r="DG29" s="662"/>
      <c r="DH29" s="662"/>
      <c r="DI29" s="662"/>
      <c r="DJ29" s="662"/>
      <c r="DK29" s="663"/>
      <c r="DL29" s="669">
        <v>702567</v>
      </c>
      <c r="DM29" s="662"/>
      <c r="DN29" s="662"/>
      <c r="DO29" s="662"/>
      <c r="DP29" s="662"/>
      <c r="DQ29" s="662"/>
      <c r="DR29" s="662"/>
      <c r="DS29" s="662"/>
      <c r="DT29" s="662"/>
      <c r="DU29" s="662"/>
      <c r="DV29" s="663"/>
      <c r="DW29" s="666">
        <v>16.600000000000001</v>
      </c>
      <c r="DX29" s="695"/>
      <c r="DY29" s="695"/>
      <c r="DZ29" s="695"/>
      <c r="EA29" s="695"/>
      <c r="EB29" s="695"/>
      <c r="EC29" s="697"/>
    </row>
    <row r="30" spans="2:133" ht="11.25" customHeight="1" x14ac:dyDescent="0.15">
      <c r="B30" s="658" t="s">
        <v>307</v>
      </c>
      <c r="C30" s="659"/>
      <c r="D30" s="659"/>
      <c r="E30" s="659"/>
      <c r="F30" s="659"/>
      <c r="G30" s="659"/>
      <c r="H30" s="659"/>
      <c r="I30" s="659"/>
      <c r="J30" s="659"/>
      <c r="K30" s="659"/>
      <c r="L30" s="659"/>
      <c r="M30" s="659"/>
      <c r="N30" s="659"/>
      <c r="O30" s="659"/>
      <c r="P30" s="659"/>
      <c r="Q30" s="660"/>
      <c r="R30" s="661">
        <v>31633</v>
      </c>
      <c r="S30" s="664"/>
      <c r="T30" s="664"/>
      <c r="U30" s="664"/>
      <c r="V30" s="664"/>
      <c r="W30" s="664"/>
      <c r="X30" s="664"/>
      <c r="Y30" s="665"/>
      <c r="Z30" s="723">
        <v>0.4</v>
      </c>
      <c r="AA30" s="723"/>
      <c r="AB30" s="723"/>
      <c r="AC30" s="723"/>
      <c r="AD30" s="724">
        <v>2546</v>
      </c>
      <c r="AE30" s="724"/>
      <c r="AF30" s="724"/>
      <c r="AG30" s="724"/>
      <c r="AH30" s="724"/>
      <c r="AI30" s="724"/>
      <c r="AJ30" s="724"/>
      <c r="AK30" s="724"/>
      <c r="AL30" s="666">
        <v>0.1</v>
      </c>
      <c r="AM30" s="667"/>
      <c r="AN30" s="667"/>
      <c r="AO30" s="725"/>
      <c r="AP30" s="751" t="s">
        <v>308</v>
      </c>
      <c r="AQ30" s="752"/>
      <c r="AR30" s="752"/>
      <c r="AS30" s="752"/>
      <c r="AT30" s="757" t="s">
        <v>309</v>
      </c>
      <c r="AU30" s="230"/>
      <c r="AV30" s="230"/>
      <c r="AW30" s="230"/>
      <c r="AX30" s="760" t="s">
        <v>188</v>
      </c>
      <c r="AY30" s="761"/>
      <c r="AZ30" s="761"/>
      <c r="BA30" s="761"/>
      <c r="BB30" s="761"/>
      <c r="BC30" s="761"/>
      <c r="BD30" s="761"/>
      <c r="BE30" s="761"/>
      <c r="BF30" s="762"/>
      <c r="BG30" s="741">
        <v>99</v>
      </c>
      <c r="BH30" s="742"/>
      <c r="BI30" s="742"/>
      <c r="BJ30" s="742"/>
      <c r="BK30" s="742"/>
      <c r="BL30" s="742"/>
      <c r="BM30" s="743">
        <v>94.3</v>
      </c>
      <c r="BN30" s="742"/>
      <c r="BO30" s="742"/>
      <c r="BP30" s="742"/>
      <c r="BQ30" s="744"/>
      <c r="BR30" s="741">
        <v>98.8</v>
      </c>
      <c r="BS30" s="742"/>
      <c r="BT30" s="742"/>
      <c r="BU30" s="742"/>
      <c r="BV30" s="742"/>
      <c r="BW30" s="742"/>
      <c r="BX30" s="743">
        <v>93.3</v>
      </c>
      <c r="BY30" s="742"/>
      <c r="BZ30" s="742"/>
      <c r="CA30" s="742"/>
      <c r="CB30" s="744"/>
      <c r="CD30" s="747"/>
      <c r="CE30" s="748"/>
      <c r="CF30" s="705" t="s">
        <v>310</v>
      </c>
      <c r="CG30" s="702"/>
      <c r="CH30" s="702"/>
      <c r="CI30" s="702"/>
      <c r="CJ30" s="702"/>
      <c r="CK30" s="702"/>
      <c r="CL30" s="702"/>
      <c r="CM30" s="702"/>
      <c r="CN30" s="702"/>
      <c r="CO30" s="702"/>
      <c r="CP30" s="702"/>
      <c r="CQ30" s="703"/>
      <c r="CR30" s="661">
        <v>673530</v>
      </c>
      <c r="CS30" s="664"/>
      <c r="CT30" s="664"/>
      <c r="CU30" s="664"/>
      <c r="CV30" s="664"/>
      <c r="CW30" s="664"/>
      <c r="CX30" s="664"/>
      <c r="CY30" s="665"/>
      <c r="CZ30" s="666">
        <v>9.6</v>
      </c>
      <c r="DA30" s="695"/>
      <c r="DB30" s="695"/>
      <c r="DC30" s="696"/>
      <c r="DD30" s="669">
        <v>650157</v>
      </c>
      <c r="DE30" s="664"/>
      <c r="DF30" s="664"/>
      <c r="DG30" s="664"/>
      <c r="DH30" s="664"/>
      <c r="DI30" s="664"/>
      <c r="DJ30" s="664"/>
      <c r="DK30" s="665"/>
      <c r="DL30" s="669">
        <v>650157</v>
      </c>
      <c r="DM30" s="664"/>
      <c r="DN30" s="664"/>
      <c r="DO30" s="664"/>
      <c r="DP30" s="664"/>
      <c r="DQ30" s="664"/>
      <c r="DR30" s="664"/>
      <c r="DS30" s="664"/>
      <c r="DT30" s="664"/>
      <c r="DU30" s="664"/>
      <c r="DV30" s="665"/>
      <c r="DW30" s="666">
        <v>15.4</v>
      </c>
      <c r="DX30" s="695"/>
      <c r="DY30" s="695"/>
      <c r="DZ30" s="695"/>
      <c r="EA30" s="695"/>
      <c r="EB30" s="695"/>
      <c r="EC30" s="697"/>
    </row>
    <row r="31" spans="2:133" ht="11.25" customHeight="1" x14ac:dyDescent="0.15">
      <c r="B31" s="658" t="s">
        <v>311</v>
      </c>
      <c r="C31" s="659"/>
      <c r="D31" s="659"/>
      <c r="E31" s="659"/>
      <c r="F31" s="659"/>
      <c r="G31" s="659"/>
      <c r="H31" s="659"/>
      <c r="I31" s="659"/>
      <c r="J31" s="659"/>
      <c r="K31" s="659"/>
      <c r="L31" s="659"/>
      <c r="M31" s="659"/>
      <c r="N31" s="659"/>
      <c r="O31" s="659"/>
      <c r="P31" s="659"/>
      <c r="Q31" s="660"/>
      <c r="R31" s="661">
        <v>56029</v>
      </c>
      <c r="S31" s="664"/>
      <c r="T31" s="664"/>
      <c r="U31" s="664"/>
      <c r="V31" s="664"/>
      <c r="W31" s="664"/>
      <c r="X31" s="664"/>
      <c r="Y31" s="665"/>
      <c r="Z31" s="723">
        <v>0.8</v>
      </c>
      <c r="AA31" s="723"/>
      <c r="AB31" s="723"/>
      <c r="AC31" s="723"/>
      <c r="AD31" s="724" t="s">
        <v>138</v>
      </c>
      <c r="AE31" s="724"/>
      <c r="AF31" s="724"/>
      <c r="AG31" s="724"/>
      <c r="AH31" s="724"/>
      <c r="AI31" s="724"/>
      <c r="AJ31" s="724"/>
      <c r="AK31" s="724"/>
      <c r="AL31" s="666" t="s">
        <v>138</v>
      </c>
      <c r="AM31" s="667"/>
      <c r="AN31" s="667"/>
      <c r="AO31" s="725"/>
      <c r="AP31" s="753"/>
      <c r="AQ31" s="754"/>
      <c r="AR31" s="754"/>
      <c r="AS31" s="754"/>
      <c r="AT31" s="758"/>
      <c r="AU31" s="229" t="s">
        <v>312</v>
      </c>
      <c r="AV31" s="229"/>
      <c r="AW31" s="229"/>
      <c r="AX31" s="658" t="s">
        <v>313</v>
      </c>
      <c r="AY31" s="659"/>
      <c r="AZ31" s="659"/>
      <c r="BA31" s="659"/>
      <c r="BB31" s="659"/>
      <c r="BC31" s="659"/>
      <c r="BD31" s="659"/>
      <c r="BE31" s="659"/>
      <c r="BF31" s="660"/>
      <c r="BG31" s="739">
        <v>99.1</v>
      </c>
      <c r="BH31" s="662"/>
      <c r="BI31" s="662"/>
      <c r="BJ31" s="662"/>
      <c r="BK31" s="662"/>
      <c r="BL31" s="662"/>
      <c r="BM31" s="667">
        <v>95</v>
      </c>
      <c r="BN31" s="740"/>
      <c r="BO31" s="740"/>
      <c r="BP31" s="740"/>
      <c r="BQ31" s="701"/>
      <c r="BR31" s="739">
        <v>98.7</v>
      </c>
      <c r="BS31" s="662"/>
      <c r="BT31" s="662"/>
      <c r="BU31" s="662"/>
      <c r="BV31" s="662"/>
      <c r="BW31" s="662"/>
      <c r="BX31" s="667">
        <v>92.7</v>
      </c>
      <c r="BY31" s="740"/>
      <c r="BZ31" s="740"/>
      <c r="CA31" s="740"/>
      <c r="CB31" s="701"/>
      <c r="CD31" s="747"/>
      <c r="CE31" s="748"/>
      <c r="CF31" s="705" t="s">
        <v>314</v>
      </c>
      <c r="CG31" s="702"/>
      <c r="CH31" s="702"/>
      <c r="CI31" s="702"/>
      <c r="CJ31" s="702"/>
      <c r="CK31" s="702"/>
      <c r="CL31" s="702"/>
      <c r="CM31" s="702"/>
      <c r="CN31" s="702"/>
      <c r="CO31" s="702"/>
      <c r="CP31" s="702"/>
      <c r="CQ31" s="703"/>
      <c r="CR31" s="661">
        <v>54233</v>
      </c>
      <c r="CS31" s="662"/>
      <c r="CT31" s="662"/>
      <c r="CU31" s="662"/>
      <c r="CV31" s="662"/>
      <c r="CW31" s="662"/>
      <c r="CX31" s="662"/>
      <c r="CY31" s="663"/>
      <c r="CZ31" s="666">
        <v>0.8</v>
      </c>
      <c r="DA31" s="695"/>
      <c r="DB31" s="695"/>
      <c r="DC31" s="696"/>
      <c r="DD31" s="669">
        <v>52410</v>
      </c>
      <c r="DE31" s="662"/>
      <c r="DF31" s="662"/>
      <c r="DG31" s="662"/>
      <c r="DH31" s="662"/>
      <c r="DI31" s="662"/>
      <c r="DJ31" s="662"/>
      <c r="DK31" s="663"/>
      <c r="DL31" s="669">
        <v>52410</v>
      </c>
      <c r="DM31" s="662"/>
      <c r="DN31" s="662"/>
      <c r="DO31" s="662"/>
      <c r="DP31" s="662"/>
      <c r="DQ31" s="662"/>
      <c r="DR31" s="662"/>
      <c r="DS31" s="662"/>
      <c r="DT31" s="662"/>
      <c r="DU31" s="662"/>
      <c r="DV31" s="663"/>
      <c r="DW31" s="666">
        <v>1.2</v>
      </c>
      <c r="DX31" s="695"/>
      <c r="DY31" s="695"/>
      <c r="DZ31" s="695"/>
      <c r="EA31" s="695"/>
      <c r="EB31" s="695"/>
      <c r="EC31" s="697"/>
    </row>
    <row r="32" spans="2:133" ht="11.25" customHeight="1" x14ac:dyDescent="0.15">
      <c r="B32" s="658" t="s">
        <v>315</v>
      </c>
      <c r="C32" s="659"/>
      <c r="D32" s="659"/>
      <c r="E32" s="659"/>
      <c r="F32" s="659"/>
      <c r="G32" s="659"/>
      <c r="H32" s="659"/>
      <c r="I32" s="659"/>
      <c r="J32" s="659"/>
      <c r="K32" s="659"/>
      <c r="L32" s="659"/>
      <c r="M32" s="659"/>
      <c r="N32" s="659"/>
      <c r="O32" s="659"/>
      <c r="P32" s="659"/>
      <c r="Q32" s="660"/>
      <c r="R32" s="661">
        <v>420686</v>
      </c>
      <c r="S32" s="664"/>
      <c r="T32" s="664"/>
      <c r="U32" s="664"/>
      <c r="V32" s="664"/>
      <c r="W32" s="664"/>
      <c r="X32" s="664"/>
      <c r="Y32" s="665"/>
      <c r="Z32" s="723">
        <v>5.9</v>
      </c>
      <c r="AA32" s="723"/>
      <c r="AB32" s="723"/>
      <c r="AC32" s="723"/>
      <c r="AD32" s="724" t="s">
        <v>138</v>
      </c>
      <c r="AE32" s="724"/>
      <c r="AF32" s="724"/>
      <c r="AG32" s="724"/>
      <c r="AH32" s="724"/>
      <c r="AI32" s="724"/>
      <c r="AJ32" s="724"/>
      <c r="AK32" s="724"/>
      <c r="AL32" s="666" t="s">
        <v>176</v>
      </c>
      <c r="AM32" s="667"/>
      <c r="AN32" s="667"/>
      <c r="AO32" s="725"/>
      <c r="AP32" s="755"/>
      <c r="AQ32" s="756"/>
      <c r="AR32" s="756"/>
      <c r="AS32" s="756"/>
      <c r="AT32" s="759"/>
      <c r="AU32" s="231"/>
      <c r="AV32" s="231"/>
      <c r="AW32" s="231"/>
      <c r="AX32" s="673" t="s">
        <v>316</v>
      </c>
      <c r="AY32" s="674"/>
      <c r="AZ32" s="674"/>
      <c r="BA32" s="674"/>
      <c r="BB32" s="674"/>
      <c r="BC32" s="674"/>
      <c r="BD32" s="674"/>
      <c r="BE32" s="674"/>
      <c r="BF32" s="675"/>
      <c r="BG32" s="738">
        <v>98.7</v>
      </c>
      <c r="BH32" s="677"/>
      <c r="BI32" s="677"/>
      <c r="BJ32" s="677"/>
      <c r="BK32" s="677"/>
      <c r="BL32" s="677"/>
      <c r="BM32" s="721">
        <v>92.7</v>
      </c>
      <c r="BN32" s="677"/>
      <c r="BO32" s="677"/>
      <c r="BP32" s="677"/>
      <c r="BQ32" s="714"/>
      <c r="BR32" s="738">
        <v>98.7</v>
      </c>
      <c r="BS32" s="677"/>
      <c r="BT32" s="677"/>
      <c r="BU32" s="677"/>
      <c r="BV32" s="677"/>
      <c r="BW32" s="677"/>
      <c r="BX32" s="721">
        <v>92.6</v>
      </c>
      <c r="BY32" s="677"/>
      <c r="BZ32" s="677"/>
      <c r="CA32" s="677"/>
      <c r="CB32" s="714"/>
      <c r="CD32" s="749"/>
      <c r="CE32" s="750"/>
      <c r="CF32" s="705" t="s">
        <v>317</v>
      </c>
      <c r="CG32" s="702"/>
      <c r="CH32" s="702"/>
      <c r="CI32" s="702"/>
      <c r="CJ32" s="702"/>
      <c r="CK32" s="702"/>
      <c r="CL32" s="702"/>
      <c r="CM32" s="702"/>
      <c r="CN32" s="702"/>
      <c r="CO32" s="702"/>
      <c r="CP32" s="702"/>
      <c r="CQ32" s="703"/>
      <c r="CR32" s="661" t="s">
        <v>138</v>
      </c>
      <c r="CS32" s="664"/>
      <c r="CT32" s="664"/>
      <c r="CU32" s="664"/>
      <c r="CV32" s="664"/>
      <c r="CW32" s="664"/>
      <c r="CX32" s="664"/>
      <c r="CY32" s="665"/>
      <c r="CZ32" s="666" t="s">
        <v>138</v>
      </c>
      <c r="DA32" s="695"/>
      <c r="DB32" s="695"/>
      <c r="DC32" s="696"/>
      <c r="DD32" s="669" t="s">
        <v>138</v>
      </c>
      <c r="DE32" s="664"/>
      <c r="DF32" s="664"/>
      <c r="DG32" s="664"/>
      <c r="DH32" s="664"/>
      <c r="DI32" s="664"/>
      <c r="DJ32" s="664"/>
      <c r="DK32" s="665"/>
      <c r="DL32" s="669" t="s">
        <v>138</v>
      </c>
      <c r="DM32" s="664"/>
      <c r="DN32" s="664"/>
      <c r="DO32" s="664"/>
      <c r="DP32" s="664"/>
      <c r="DQ32" s="664"/>
      <c r="DR32" s="664"/>
      <c r="DS32" s="664"/>
      <c r="DT32" s="664"/>
      <c r="DU32" s="664"/>
      <c r="DV32" s="665"/>
      <c r="DW32" s="666" t="s">
        <v>138</v>
      </c>
      <c r="DX32" s="695"/>
      <c r="DY32" s="695"/>
      <c r="DZ32" s="695"/>
      <c r="EA32" s="695"/>
      <c r="EB32" s="695"/>
      <c r="EC32" s="697"/>
    </row>
    <row r="33" spans="2:133" ht="11.25" customHeight="1" x14ac:dyDescent="0.15">
      <c r="B33" s="658" t="s">
        <v>318</v>
      </c>
      <c r="C33" s="659"/>
      <c r="D33" s="659"/>
      <c r="E33" s="659"/>
      <c r="F33" s="659"/>
      <c r="G33" s="659"/>
      <c r="H33" s="659"/>
      <c r="I33" s="659"/>
      <c r="J33" s="659"/>
      <c r="K33" s="659"/>
      <c r="L33" s="659"/>
      <c r="M33" s="659"/>
      <c r="N33" s="659"/>
      <c r="O33" s="659"/>
      <c r="P33" s="659"/>
      <c r="Q33" s="660"/>
      <c r="R33" s="661">
        <v>68912</v>
      </c>
      <c r="S33" s="664"/>
      <c r="T33" s="664"/>
      <c r="U33" s="664"/>
      <c r="V33" s="664"/>
      <c r="W33" s="664"/>
      <c r="X33" s="664"/>
      <c r="Y33" s="665"/>
      <c r="Z33" s="723">
        <v>1</v>
      </c>
      <c r="AA33" s="723"/>
      <c r="AB33" s="723"/>
      <c r="AC33" s="723"/>
      <c r="AD33" s="724" t="s">
        <v>138</v>
      </c>
      <c r="AE33" s="724"/>
      <c r="AF33" s="724"/>
      <c r="AG33" s="724"/>
      <c r="AH33" s="724"/>
      <c r="AI33" s="724"/>
      <c r="AJ33" s="724"/>
      <c r="AK33" s="724"/>
      <c r="AL33" s="666" t="s">
        <v>243</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319</v>
      </c>
      <c r="CE33" s="702"/>
      <c r="CF33" s="702"/>
      <c r="CG33" s="702"/>
      <c r="CH33" s="702"/>
      <c r="CI33" s="702"/>
      <c r="CJ33" s="702"/>
      <c r="CK33" s="702"/>
      <c r="CL33" s="702"/>
      <c r="CM33" s="702"/>
      <c r="CN33" s="702"/>
      <c r="CO33" s="702"/>
      <c r="CP33" s="702"/>
      <c r="CQ33" s="703"/>
      <c r="CR33" s="661">
        <v>3301292</v>
      </c>
      <c r="CS33" s="662"/>
      <c r="CT33" s="662"/>
      <c r="CU33" s="662"/>
      <c r="CV33" s="662"/>
      <c r="CW33" s="662"/>
      <c r="CX33" s="662"/>
      <c r="CY33" s="663"/>
      <c r="CZ33" s="666">
        <v>47.3</v>
      </c>
      <c r="DA33" s="695"/>
      <c r="DB33" s="695"/>
      <c r="DC33" s="696"/>
      <c r="DD33" s="669">
        <v>2500929</v>
      </c>
      <c r="DE33" s="662"/>
      <c r="DF33" s="662"/>
      <c r="DG33" s="662"/>
      <c r="DH33" s="662"/>
      <c r="DI33" s="662"/>
      <c r="DJ33" s="662"/>
      <c r="DK33" s="663"/>
      <c r="DL33" s="669">
        <v>1649108</v>
      </c>
      <c r="DM33" s="662"/>
      <c r="DN33" s="662"/>
      <c r="DO33" s="662"/>
      <c r="DP33" s="662"/>
      <c r="DQ33" s="662"/>
      <c r="DR33" s="662"/>
      <c r="DS33" s="662"/>
      <c r="DT33" s="662"/>
      <c r="DU33" s="662"/>
      <c r="DV33" s="663"/>
      <c r="DW33" s="666">
        <v>39</v>
      </c>
      <c r="DX33" s="695"/>
      <c r="DY33" s="695"/>
      <c r="DZ33" s="695"/>
      <c r="EA33" s="695"/>
      <c r="EB33" s="695"/>
      <c r="EC33" s="697"/>
    </row>
    <row r="34" spans="2:133" ht="11.25" customHeight="1" x14ac:dyDescent="0.15">
      <c r="B34" s="658" t="s">
        <v>320</v>
      </c>
      <c r="C34" s="659"/>
      <c r="D34" s="659"/>
      <c r="E34" s="659"/>
      <c r="F34" s="659"/>
      <c r="G34" s="659"/>
      <c r="H34" s="659"/>
      <c r="I34" s="659"/>
      <c r="J34" s="659"/>
      <c r="K34" s="659"/>
      <c r="L34" s="659"/>
      <c r="M34" s="659"/>
      <c r="N34" s="659"/>
      <c r="O34" s="659"/>
      <c r="P34" s="659"/>
      <c r="Q34" s="660"/>
      <c r="R34" s="661">
        <v>72902</v>
      </c>
      <c r="S34" s="664"/>
      <c r="T34" s="664"/>
      <c r="U34" s="664"/>
      <c r="V34" s="664"/>
      <c r="W34" s="664"/>
      <c r="X34" s="664"/>
      <c r="Y34" s="665"/>
      <c r="Z34" s="723">
        <v>1</v>
      </c>
      <c r="AA34" s="723"/>
      <c r="AB34" s="723"/>
      <c r="AC34" s="723"/>
      <c r="AD34" s="724">
        <v>5100</v>
      </c>
      <c r="AE34" s="724"/>
      <c r="AF34" s="724"/>
      <c r="AG34" s="724"/>
      <c r="AH34" s="724"/>
      <c r="AI34" s="724"/>
      <c r="AJ34" s="724"/>
      <c r="AK34" s="724"/>
      <c r="AL34" s="666">
        <v>0.1</v>
      </c>
      <c r="AM34" s="667"/>
      <c r="AN34" s="667"/>
      <c r="AO34" s="725"/>
      <c r="AP34" s="234"/>
      <c r="AQ34" s="735" t="s">
        <v>321</v>
      </c>
      <c r="AR34" s="736"/>
      <c r="AS34" s="736"/>
      <c r="AT34" s="736"/>
      <c r="AU34" s="736"/>
      <c r="AV34" s="736"/>
      <c r="AW34" s="736"/>
      <c r="AX34" s="736"/>
      <c r="AY34" s="736"/>
      <c r="AZ34" s="736"/>
      <c r="BA34" s="736"/>
      <c r="BB34" s="736"/>
      <c r="BC34" s="736"/>
      <c r="BD34" s="736"/>
      <c r="BE34" s="736"/>
      <c r="BF34" s="737"/>
      <c r="BG34" s="735" t="s">
        <v>322</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323</v>
      </c>
      <c r="CE34" s="702"/>
      <c r="CF34" s="702"/>
      <c r="CG34" s="702"/>
      <c r="CH34" s="702"/>
      <c r="CI34" s="702"/>
      <c r="CJ34" s="702"/>
      <c r="CK34" s="702"/>
      <c r="CL34" s="702"/>
      <c r="CM34" s="702"/>
      <c r="CN34" s="702"/>
      <c r="CO34" s="702"/>
      <c r="CP34" s="702"/>
      <c r="CQ34" s="703"/>
      <c r="CR34" s="661">
        <v>982354</v>
      </c>
      <c r="CS34" s="664"/>
      <c r="CT34" s="664"/>
      <c r="CU34" s="664"/>
      <c r="CV34" s="664"/>
      <c r="CW34" s="664"/>
      <c r="CX34" s="664"/>
      <c r="CY34" s="665"/>
      <c r="CZ34" s="666">
        <v>14.1</v>
      </c>
      <c r="DA34" s="695"/>
      <c r="DB34" s="695"/>
      <c r="DC34" s="696"/>
      <c r="DD34" s="669">
        <v>709081</v>
      </c>
      <c r="DE34" s="664"/>
      <c r="DF34" s="664"/>
      <c r="DG34" s="664"/>
      <c r="DH34" s="664"/>
      <c r="DI34" s="664"/>
      <c r="DJ34" s="664"/>
      <c r="DK34" s="665"/>
      <c r="DL34" s="669">
        <v>383211</v>
      </c>
      <c r="DM34" s="664"/>
      <c r="DN34" s="664"/>
      <c r="DO34" s="664"/>
      <c r="DP34" s="664"/>
      <c r="DQ34" s="664"/>
      <c r="DR34" s="664"/>
      <c r="DS34" s="664"/>
      <c r="DT34" s="664"/>
      <c r="DU34" s="664"/>
      <c r="DV34" s="665"/>
      <c r="DW34" s="666">
        <v>9.1</v>
      </c>
      <c r="DX34" s="695"/>
      <c r="DY34" s="695"/>
      <c r="DZ34" s="695"/>
      <c r="EA34" s="695"/>
      <c r="EB34" s="695"/>
      <c r="EC34" s="697"/>
    </row>
    <row r="35" spans="2:133" ht="11.25" customHeight="1" x14ac:dyDescent="0.15">
      <c r="B35" s="658" t="s">
        <v>324</v>
      </c>
      <c r="C35" s="659"/>
      <c r="D35" s="659"/>
      <c r="E35" s="659"/>
      <c r="F35" s="659"/>
      <c r="G35" s="659"/>
      <c r="H35" s="659"/>
      <c r="I35" s="659"/>
      <c r="J35" s="659"/>
      <c r="K35" s="659"/>
      <c r="L35" s="659"/>
      <c r="M35" s="659"/>
      <c r="N35" s="659"/>
      <c r="O35" s="659"/>
      <c r="P35" s="659"/>
      <c r="Q35" s="660"/>
      <c r="R35" s="661">
        <v>814930</v>
      </c>
      <c r="S35" s="664"/>
      <c r="T35" s="664"/>
      <c r="U35" s="664"/>
      <c r="V35" s="664"/>
      <c r="W35" s="664"/>
      <c r="X35" s="664"/>
      <c r="Y35" s="665"/>
      <c r="Z35" s="723">
        <v>11.4</v>
      </c>
      <c r="AA35" s="723"/>
      <c r="AB35" s="723"/>
      <c r="AC35" s="723"/>
      <c r="AD35" s="724" t="s">
        <v>138</v>
      </c>
      <c r="AE35" s="724"/>
      <c r="AF35" s="724"/>
      <c r="AG35" s="724"/>
      <c r="AH35" s="724"/>
      <c r="AI35" s="724"/>
      <c r="AJ35" s="724"/>
      <c r="AK35" s="724"/>
      <c r="AL35" s="666" t="s">
        <v>138</v>
      </c>
      <c r="AM35" s="667"/>
      <c r="AN35" s="667"/>
      <c r="AO35" s="725"/>
      <c r="AP35" s="234"/>
      <c r="AQ35" s="729" t="s">
        <v>325</v>
      </c>
      <c r="AR35" s="730"/>
      <c r="AS35" s="730"/>
      <c r="AT35" s="730"/>
      <c r="AU35" s="730"/>
      <c r="AV35" s="730"/>
      <c r="AW35" s="730"/>
      <c r="AX35" s="730"/>
      <c r="AY35" s="731"/>
      <c r="AZ35" s="726">
        <v>1237300</v>
      </c>
      <c r="BA35" s="727"/>
      <c r="BB35" s="727"/>
      <c r="BC35" s="727"/>
      <c r="BD35" s="727"/>
      <c r="BE35" s="727"/>
      <c r="BF35" s="728"/>
      <c r="BG35" s="732" t="s">
        <v>326</v>
      </c>
      <c r="BH35" s="733"/>
      <c r="BI35" s="733"/>
      <c r="BJ35" s="733"/>
      <c r="BK35" s="733"/>
      <c r="BL35" s="733"/>
      <c r="BM35" s="733"/>
      <c r="BN35" s="733"/>
      <c r="BO35" s="733"/>
      <c r="BP35" s="733"/>
      <c r="BQ35" s="733"/>
      <c r="BR35" s="733"/>
      <c r="BS35" s="733"/>
      <c r="BT35" s="733"/>
      <c r="BU35" s="734"/>
      <c r="BV35" s="726">
        <v>26159</v>
      </c>
      <c r="BW35" s="727"/>
      <c r="BX35" s="727"/>
      <c r="BY35" s="727"/>
      <c r="BZ35" s="727"/>
      <c r="CA35" s="727"/>
      <c r="CB35" s="728"/>
      <c r="CD35" s="705" t="s">
        <v>327</v>
      </c>
      <c r="CE35" s="702"/>
      <c r="CF35" s="702"/>
      <c r="CG35" s="702"/>
      <c r="CH35" s="702"/>
      <c r="CI35" s="702"/>
      <c r="CJ35" s="702"/>
      <c r="CK35" s="702"/>
      <c r="CL35" s="702"/>
      <c r="CM35" s="702"/>
      <c r="CN35" s="702"/>
      <c r="CO35" s="702"/>
      <c r="CP35" s="702"/>
      <c r="CQ35" s="703"/>
      <c r="CR35" s="661">
        <v>18617</v>
      </c>
      <c r="CS35" s="662"/>
      <c r="CT35" s="662"/>
      <c r="CU35" s="662"/>
      <c r="CV35" s="662"/>
      <c r="CW35" s="662"/>
      <c r="CX35" s="662"/>
      <c r="CY35" s="663"/>
      <c r="CZ35" s="666">
        <v>0.3</v>
      </c>
      <c r="DA35" s="695"/>
      <c r="DB35" s="695"/>
      <c r="DC35" s="696"/>
      <c r="DD35" s="669">
        <v>13596</v>
      </c>
      <c r="DE35" s="662"/>
      <c r="DF35" s="662"/>
      <c r="DG35" s="662"/>
      <c r="DH35" s="662"/>
      <c r="DI35" s="662"/>
      <c r="DJ35" s="662"/>
      <c r="DK35" s="663"/>
      <c r="DL35" s="669">
        <v>13425</v>
      </c>
      <c r="DM35" s="662"/>
      <c r="DN35" s="662"/>
      <c r="DO35" s="662"/>
      <c r="DP35" s="662"/>
      <c r="DQ35" s="662"/>
      <c r="DR35" s="662"/>
      <c r="DS35" s="662"/>
      <c r="DT35" s="662"/>
      <c r="DU35" s="662"/>
      <c r="DV35" s="663"/>
      <c r="DW35" s="666">
        <v>0.3</v>
      </c>
      <c r="DX35" s="695"/>
      <c r="DY35" s="695"/>
      <c r="DZ35" s="695"/>
      <c r="EA35" s="695"/>
      <c r="EB35" s="695"/>
      <c r="EC35" s="697"/>
    </row>
    <row r="36" spans="2:133" ht="11.25" customHeight="1" x14ac:dyDescent="0.15">
      <c r="B36" s="658" t="s">
        <v>328</v>
      </c>
      <c r="C36" s="659"/>
      <c r="D36" s="659"/>
      <c r="E36" s="659"/>
      <c r="F36" s="659"/>
      <c r="G36" s="659"/>
      <c r="H36" s="659"/>
      <c r="I36" s="659"/>
      <c r="J36" s="659"/>
      <c r="K36" s="659"/>
      <c r="L36" s="659"/>
      <c r="M36" s="659"/>
      <c r="N36" s="659"/>
      <c r="O36" s="659"/>
      <c r="P36" s="659"/>
      <c r="Q36" s="660"/>
      <c r="R36" s="661" t="s">
        <v>176</v>
      </c>
      <c r="S36" s="664"/>
      <c r="T36" s="664"/>
      <c r="U36" s="664"/>
      <c r="V36" s="664"/>
      <c r="W36" s="664"/>
      <c r="X36" s="664"/>
      <c r="Y36" s="665"/>
      <c r="Z36" s="723" t="s">
        <v>138</v>
      </c>
      <c r="AA36" s="723"/>
      <c r="AB36" s="723"/>
      <c r="AC36" s="723"/>
      <c r="AD36" s="724" t="s">
        <v>176</v>
      </c>
      <c r="AE36" s="724"/>
      <c r="AF36" s="724"/>
      <c r="AG36" s="724"/>
      <c r="AH36" s="724"/>
      <c r="AI36" s="724"/>
      <c r="AJ36" s="724"/>
      <c r="AK36" s="724"/>
      <c r="AL36" s="666" t="s">
        <v>243</v>
      </c>
      <c r="AM36" s="667"/>
      <c r="AN36" s="667"/>
      <c r="AO36" s="725"/>
      <c r="AQ36" s="698" t="s">
        <v>329</v>
      </c>
      <c r="AR36" s="699"/>
      <c r="AS36" s="699"/>
      <c r="AT36" s="699"/>
      <c r="AU36" s="699"/>
      <c r="AV36" s="699"/>
      <c r="AW36" s="699"/>
      <c r="AX36" s="699"/>
      <c r="AY36" s="700"/>
      <c r="AZ36" s="661">
        <v>378169</v>
      </c>
      <c r="BA36" s="664"/>
      <c r="BB36" s="664"/>
      <c r="BC36" s="664"/>
      <c r="BD36" s="662"/>
      <c r="BE36" s="662"/>
      <c r="BF36" s="701"/>
      <c r="BG36" s="705" t="s">
        <v>330</v>
      </c>
      <c r="BH36" s="702"/>
      <c r="BI36" s="702"/>
      <c r="BJ36" s="702"/>
      <c r="BK36" s="702"/>
      <c r="BL36" s="702"/>
      <c r="BM36" s="702"/>
      <c r="BN36" s="702"/>
      <c r="BO36" s="702"/>
      <c r="BP36" s="702"/>
      <c r="BQ36" s="702"/>
      <c r="BR36" s="702"/>
      <c r="BS36" s="702"/>
      <c r="BT36" s="702"/>
      <c r="BU36" s="703"/>
      <c r="BV36" s="661">
        <v>5681</v>
      </c>
      <c r="BW36" s="664"/>
      <c r="BX36" s="664"/>
      <c r="BY36" s="664"/>
      <c r="BZ36" s="664"/>
      <c r="CA36" s="664"/>
      <c r="CB36" s="704"/>
      <c r="CD36" s="705" t="s">
        <v>331</v>
      </c>
      <c r="CE36" s="702"/>
      <c r="CF36" s="702"/>
      <c r="CG36" s="702"/>
      <c r="CH36" s="702"/>
      <c r="CI36" s="702"/>
      <c r="CJ36" s="702"/>
      <c r="CK36" s="702"/>
      <c r="CL36" s="702"/>
      <c r="CM36" s="702"/>
      <c r="CN36" s="702"/>
      <c r="CO36" s="702"/>
      <c r="CP36" s="702"/>
      <c r="CQ36" s="703"/>
      <c r="CR36" s="661">
        <v>1025759</v>
      </c>
      <c r="CS36" s="664"/>
      <c r="CT36" s="664"/>
      <c r="CU36" s="664"/>
      <c r="CV36" s="664"/>
      <c r="CW36" s="664"/>
      <c r="CX36" s="664"/>
      <c r="CY36" s="665"/>
      <c r="CZ36" s="666">
        <v>14.7</v>
      </c>
      <c r="DA36" s="695"/>
      <c r="DB36" s="695"/>
      <c r="DC36" s="696"/>
      <c r="DD36" s="669">
        <v>775546</v>
      </c>
      <c r="DE36" s="664"/>
      <c r="DF36" s="664"/>
      <c r="DG36" s="664"/>
      <c r="DH36" s="664"/>
      <c r="DI36" s="664"/>
      <c r="DJ36" s="664"/>
      <c r="DK36" s="665"/>
      <c r="DL36" s="669">
        <v>527149</v>
      </c>
      <c r="DM36" s="664"/>
      <c r="DN36" s="664"/>
      <c r="DO36" s="664"/>
      <c r="DP36" s="664"/>
      <c r="DQ36" s="664"/>
      <c r="DR36" s="664"/>
      <c r="DS36" s="664"/>
      <c r="DT36" s="664"/>
      <c r="DU36" s="664"/>
      <c r="DV36" s="665"/>
      <c r="DW36" s="666">
        <v>12.5</v>
      </c>
      <c r="DX36" s="695"/>
      <c r="DY36" s="695"/>
      <c r="DZ36" s="695"/>
      <c r="EA36" s="695"/>
      <c r="EB36" s="695"/>
      <c r="EC36" s="697"/>
    </row>
    <row r="37" spans="2:133" ht="11.25" customHeight="1" x14ac:dyDescent="0.15">
      <c r="B37" s="658" t="s">
        <v>332</v>
      </c>
      <c r="C37" s="659"/>
      <c r="D37" s="659"/>
      <c r="E37" s="659"/>
      <c r="F37" s="659"/>
      <c r="G37" s="659"/>
      <c r="H37" s="659"/>
      <c r="I37" s="659"/>
      <c r="J37" s="659"/>
      <c r="K37" s="659"/>
      <c r="L37" s="659"/>
      <c r="M37" s="659"/>
      <c r="N37" s="659"/>
      <c r="O37" s="659"/>
      <c r="P37" s="659"/>
      <c r="Q37" s="660"/>
      <c r="R37" s="661">
        <v>187530</v>
      </c>
      <c r="S37" s="664"/>
      <c r="T37" s="664"/>
      <c r="U37" s="664"/>
      <c r="V37" s="664"/>
      <c r="W37" s="664"/>
      <c r="X37" s="664"/>
      <c r="Y37" s="665"/>
      <c r="Z37" s="723">
        <v>2.6</v>
      </c>
      <c r="AA37" s="723"/>
      <c r="AB37" s="723"/>
      <c r="AC37" s="723"/>
      <c r="AD37" s="724" t="s">
        <v>138</v>
      </c>
      <c r="AE37" s="724"/>
      <c r="AF37" s="724"/>
      <c r="AG37" s="724"/>
      <c r="AH37" s="724"/>
      <c r="AI37" s="724"/>
      <c r="AJ37" s="724"/>
      <c r="AK37" s="724"/>
      <c r="AL37" s="666" t="s">
        <v>138</v>
      </c>
      <c r="AM37" s="667"/>
      <c r="AN37" s="667"/>
      <c r="AO37" s="725"/>
      <c r="AQ37" s="698" t="s">
        <v>333</v>
      </c>
      <c r="AR37" s="699"/>
      <c r="AS37" s="699"/>
      <c r="AT37" s="699"/>
      <c r="AU37" s="699"/>
      <c r="AV37" s="699"/>
      <c r="AW37" s="699"/>
      <c r="AX37" s="699"/>
      <c r="AY37" s="700"/>
      <c r="AZ37" s="661">
        <v>261949</v>
      </c>
      <c r="BA37" s="664"/>
      <c r="BB37" s="664"/>
      <c r="BC37" s="664"/>
      <c r="BD37" s="662"/>
      <c r="BE37" s="662"/>
      <c r="BF37" s="701"/>
      <c r="BG37" s="705" t="s">
        <v>334</v>
      </c>
      <c r="BH37" s="702"/>
      <c r="BI37" s="702"/>
      <c r="BJ37" s="702"/>
      <c r="BK37" s="702"/>
      <c r="BL37" s="702"/>
      <c r="BM37" s="702"/>
      <c r="BN37" s="702"/>
      <c r="BO37" s="702"/>
      <c r="BP37" s="702"/>
      <c r="BQ37" s="702"/>
      <c r="BR37" s="702"/>
      <c r="BS37" s="702"/>
      <c r="BT37" s="702"/>
      <c r="BU37" s="703"/>
      <c r="BV37" s="661">
        <v>1708</v>
      </c>
      <c r="BW37" s="664"/>
      <c r="BX37" s="664"/>
      <c r="BY37" s="664"/>
      <c r="BZ37" s="664"/>
      <c r="CA37" s="664"/>
      <c r="CB37" s="704"/>
      <c r="CD37" s="705" t="s">
        <v>335</v>
      </c>
      <c r="CE37" s="702"/>
      <c r="CF37" s="702"/>
      <c r="CG37" s="702"/>
      <c r="CH37" s="702"/>
      <c r="CI37" s="702"/>
      <c r="CJ37" s="702"/>
      <c r="CK37" s="702"/>
      <c r="CL37" s="702"/>
      <c r="CM37" s="702"/>
      <c r="CN37" s="702"/>
      <c r="CO37" s="702"/>
      <c r="CP37" s="702"/>
      <c r="CQ37" s="703"/>
      <c r="CR37" s="661">
        <v>239498</v>
      </c>
      <c r="CS37" s="662"/>
      <c r="CT37" s="662"/>
      <c r="CU37" s="662"/>
      <c r="CV37" s="662"/>
      <c r="CW37" s="662"/>
      <c r="CX37" s="662"/>
      <c r="CY37" s="663"/>
      <c r="CZ37" s="666">
        <v>3.4</v>
      </c>
      <c r="DA37" s="695"/>
      <c r="DB37" s="695"/>
      <c r="DC37" s="696"/>
      <c r="DD37" s="669">
        <v>223798</v>
      </c>
      <c r="DE37" s="662"/>
      <c r="DF37" s="662"/>
      <c r="DG37" s="662"/>
      <c r="DH37" s="662"/>
      <c r="DI37" s="662"/>
      <c r="DJ37" s="662"/>
      <c r="DK37" s="663"/>
      <c r="DL37" s="669">
        <v>214692</v>
      </c>
      <c r="DM37" s="662"/>
      <c r="DN37" s="662"/>
      <c r="DO37" s="662"/>
      <c r="DP37" s="662"/>
      <c r="DQ37" s="662"/>
      <c r="DR37" s="662"/>
      <c r="DS37" s="662"/>
      <c r="DT37" s="662"/>
      <c r="DU37" s="662"/>
      <c r="DV37" s="663"/>
      <c r="DW37" s="666">
        <v>5.0999999999999996</v>
      </c>
      <c r="DX37" s="695"/>
      <c r="DY37" s="695"/>
      <c r="DZ37" s="695"/>
      <c r="EA37" s="695"/>
      <c r="EB37" s="695"/>
      <c r="EC37" s="697"/>
    </row>
    <row r="38" spans="2:133" ht="11.25" customHeight="1" x14ac:dyDescent="0.15">
      <c r="B38" s="673" t="s">
        <v>336</v>
      </c>
      <c r="C38" s="674"/>
      <c r="D38" s="674"/>
      <c r="E38" s="674"/>
      <c r="F38" s="674"/>
      <c r="G38" s="674"/>
      <c r="H38" s="674"/>
      <c r="I38" s="674"/>
      <c r="J38" s="674"/>
      <c r="K38" s="674"/>
      <c r="L38" s="674"/>
      <c r="M38" s="674"/>
      <c r="N38" s="674"/>
      <c r="O38" s="674"/>
      <c r="P38" s="674"/>
      <c r="Q38" s="675"/>
      <c r="R38" s="676">
        <v>7131543</v>
      </c>
      <c r="S38" s="713"/>
      <c r="T38" s="713"/>
      <c r="U38" s="713"/>
      <c r="V38" s="713"/>
      <c r="W38" s="713"/>
      <c r="X38" s="713"/>
      <c r="Y38" s="718"/>
      <c r="Z38" s="719">
        <v>100</v>
      </c>
      <c r="AA38" s="719"/>
      <c r="AB38" s="719"/>
      <c r="AC38" s="719"/>
      <c r="AD38" s="720">
        <v>4042339</v>
      </c>
      <c r="AE38" s="720"/>
      <c r="AF38" s="720"/>
      <c r="AG38" s="720"/>
      <c r="AH38" s="720"/>
      <c r="AI38" s="720"/>
      <c r="AJ38" s="720"/>
      <c r="AK38" s="720"/>
      <c r="AL38" s="679">
        <v>100</v>
      </c>
      <c r="AM38" s="721"/>
      <c r="AN38" s="721"/>
      <c r="AO38" s="722"/>
      <c r="AQ38" s="698" t="s">
        <v>337</v>
      </c>
      <c r="AR38" s="699"/>
      <c r="AS38" s="699"/>
      <c r="AT38" s="699"/>
      <c r="AU38" s="699"/>
      <c r="AV38" s="699"/>
      <c r="AW38" s="699"/>
      <c r="AX38" s="699"/>
      <c r="AY38" s="700"/>
      <c r="AZ38" s="661">
        <v>41901</v>
      </c>
      <c r="BA38" s="664"/>
      <c r="BB38" s="664"/>
      <c r="BC38" s="664"/>
      <c r="BD38" s="662"/>
      <c r="BE38" s="662"/>
      <c r="BF38" s="701"/>
      <c r="BG38" s="705" t="s">
        <v>338</v>
      </c>
      <c r="BH38" s="702"/>
      <c r="BI38" s="702"/>
      <c r="BJ38" s="702"/>
      <c r="BK38" s="702"/>
      <c r="BL38" s="702"/>
      <c r="BM38" s="702"/>
      <c r="BN38" s="702"/>
      <c r="BO38" s="702"/>
      <c r="BP38" s="702"/>
      <c r="BQ38" s="702"/>
      <c r="BR38" s="702"/>
      <c r="BS38" s="702"/>
      <c r="BT38" s="702"/>
      <c r="BU38" s="703"/>
      <c r="BV38" s="661">
        <v>2787</v>
      </c>
      <c r="BW38" s="664"/>
      <c r="BX38" s="664"/>
      <c r="BY38" s="664"/>
      <c r="BZ38" s="664"/>
      <c r="CA38" s="664"/>
      <c r="CB38" s="704"/>
      <c r="CD38" s="705" t="s">
        <v>339</v>
      </c>
      <c r="CE38" s="702"/>
      <c r="CF38" s="702"/>
      <c r="CG38" s="702"/>
      <c r="CH38" s="702"/>
      <c r="CI38" s="702"/>
      <c r="CJ38" s="702"/>
      <c r="CK38" s="702"/>
      <c r="CL38" s="702"/>
      <c r="CM38" s="702"/>
      <c r="CN38" s="702"/>
      <c r="CO38" s="702"/>
      <c r="CP38" s="702"/>
      <c r="CQ38" s="703"/>
      <c r="CR38" s="661">
        <v>817230</v>
      </c>
      <c r="CS38" s="664"/>
      <c r="CT38" s="664"/>
      <c r="CU38" s="664"/>
      <c r="CV38" s="664"/>
      <c r="CW38" s="664"/>
      <c r="CX38" s="664"/>
      <c r="CY38" s="665"/>
      <c r="CZ38" s="666">
        <v>11.7</v>
      </c>
      <c r="DA38" s="695"/>
      <c r="DB38" s="695"/>
      <c r="DC38" s="696"/>
      <c r="DD38" s="669">
        <v>625589</v>
      </c>
      <c r="DE38" s="664"/>
      <c r="DF38" s="664"/>
      <c r="DG38" s="664"/>
      <c r="DH38" s="664"/>
      <c r="DI38" s="664"/>
      <c r="DJ38" s="664"/>
      <c r="DK38" s="665"/>
      <c r="DL38" s="669">
        <v>598594</v>
      </c>
      <c r="DM38" s="664"/>
      <c r="DN38" s="664"/>
      <c r="DO38" s="664"/>
      <c r="DP38" s="664"/>
      <c r="DQ38" s="664"/>
      <c r="DR38" s="664"/>
      <c r="DS38" s="664"/>
      <c r="DT38" s="664"/>
      <c r="DU38" s="664"/>
      <c r="DV38" s="665"/>
      <c r="DW38" s="666">
        <v>14.2</v>
      </c>
      <c r="DX38" s="695"/>
      <c r="DY38" s="695"/>
      <c r="DZ38" s="695"/>
      <c r="EA38" s="695"/>
      <c r="EB38" s="695"/>
      <c r="EC38" s="697"/>
    </row>
    <row r="39" spans="2:133" ht="11.25" customHeight="1" x14ac:dyDescent="0.15">
      <c r="AQ39" s="698" t="s">
        <v>340</v>
      </c>
      <c r="AR39" s="699"/>
      <c r="AS39" s="699"/>
      <c r="AT39" s="699"/>
      <c r="AU39" s="699"/>
      <c r="AV39" s="699"/>
      <c r="AW39" s="699"/>
      <c r="AX39" s="699"/>
      <c r="AY39" s="700"/>
      <c r="AZ39" s="661">
        <v>1904</v>
      </c>
      <c r="BA39" s="664"/>
      <c r="BB39" s="664"/>
      <c r="BC39" s="664"/>
      <c r="BD39" s="662"/>
      <c r="BE39" s="662"/>
      <c r="BF39" s="701"/>
      <c r="BG39" s="706" t="s">
        <v>341</v>
      </c>
      <c r="BH39" s="707"/>
      <c r="BI39" s="707"/>
      <c r="BJ39" s="707"/>
      <c r="BK39" s="707"/>
      <c r="BL39" s="235"/>
      <c r="BM39" s="702" t="s">
        <v>342</v>
      </c>
      <c r="BN39" s="702"/>
      <c r="BO39" s="702"/>
      <c r="BP39" s="702"/>
      <c r="BQ39" s="702"/>
      <c r="BR39" s="702"/>
      <c r="BS39" s="702"/>
      <c r="BT39" s="702"/>
      <c r="BU39" s="703"/>
      <c r="BV39" s="661">
        <v>86</v>
      </c>
      <c r="BW39" s="664"/>
      <c r="BX39" s="664"/>
      <c r="BY39" s="664"/>
      <c r="BZ39" s="664"/>
      <c r="CA39" s="664"/>
      <c r="CB39" s="704"/>
      <c r="CD39" s="705" t="s">
        <v>343</v>
      </c>
      <c r="CE39" s="702"/>
      <c r="CF39" s="702"/>
      <c r="CG39" s="702"/>
      <c r="CH39" s="702"/>
      <c r="CI39" s="702"/>
      <c r="CJ39" s="702"/>
      <c r="CK39" s="702"/>
      <c r="CL39" s="702"/>
      <c r="CM39" s="702"/>
      <c r="CN39" s="702"/>
      <c r="CO39" s="702"/>
      <c r="CP39" s="702"/>
      <c r="CQ39" s="703"/>
      <c r="CR39" s="661">
        <v>301914</v>
      </c>
      <c r="CS39" s="662"/>
      <c r="CT39" s="662"/>
      <c r="CU39" s="662"/>
      <c r="CV39" s="662"/>
      <c r="CW39" s="662"/>
      <c r="CX39" s="662"/>
      <c r="CY39" s="663"/>
      <c r="CZ39" s="666">
        <v>4.3</v>
      </c>
      <c r="DA39" s="695"/>
      <c r="DB39" s="695"/>
      <c r="DC39" s="696"/>
      <c r="DD39" s="669">
        <v>249299</v>
      </c>
      <c r="DE39" s="662"/>
      <c r="DF39" s="662"/>
      <c r="DG39" s="662"/>
      <c r="DH39" s="662"/>
      <c r="DI39" s="662"/>
      <c r="DJ39" s="662"/>
      <c r="DK39" s="663"/>
      <c r="DL39" s="669" t="s">
        <v>138</v>
      </c>
      <c r="DM39" s="662"/>
      <c r="DN39" s="662"/>
      <c r="DO39" s="662"/>
      <c r="DP39" s="662"/>
      <c r="DQ39" s="662"/>
      <c r="DR39" s="662"/>
      <c r="DS39" s="662"/>
      <c r="DT39" s="662"/>
      <c r="DU39" s="662"/>
      <c r="DV39" s="663"/>
      <c r="DW39" s="666" t="s">
        <v>243</v>
      </c>
      <c r="DX39" s="695"/>
      <c r="DY39" s="695"/>
      <c r="DZ39" s="695"/>
      <c r="EA39" s="695"/>
      <c r="EB39" s="695"/>
      <c r="EC39" s="697"/>
    </row>
    <row r="40" spans="2:133" ht="11.25" customHeight="1" x14ac:dyDescent="0.15">
      <c r="AQ40" s="698" t="s">
        <v>344</v>
      </c>
      <c r="AR40" s="699"/>
      <c r="AS40" s="699"/>
      <c r="AT40" s="699"/>
      <c r="AU40" s="699"/>
      <c r="AV40" s="699"/>
      <c r="AW40" s="699"/>
      <c r="AX40" s="699"/>
      <c r="AY40" s="700"/>
      <c r="AZ40" s="661">
        <v>110749</v>
      </c>
      <c r="BA40" s="664"/>
      <c r="BB40" s="664"/>
      <c r="BC40" s="664"/>
      <c r="BD40" s="662"/>
      <c r="BE40" s="662"/>
      <c r="BF40" s="701"/>
      <c r="BG40" s="706"/>
      <c r="BH40" s="707"/>
      <c r="BI40" s="707"/>
      <c r="BJ40" s="707"/>
      <c r="BK40" s="707"/>
      <c r="BL40" s="235"/>
      <c r="BM40" s="702" t="s">
        <v>345</v>
      </c>
      <c r="BN40" s="702"/>
      <c r="BO40" s="702"/>
      <c r="BP40" s="702"/>
      <c r="BQ40" s="702"/>
      <c r="BR40" s="702"/>
      <c r="BS40" s="702"/>
      <c r="BT40" s="702"/>
      <c r="BU40" s="703"/>
      <c r="BV40" s="661" t="s">
        <v>243</v>
      </c>
      <c r="BW40" s="664"/>
      <c r="BX40" s="664"/>
      <c r="BY40" s="664"/>
      <c r="BZ40" s="664"/>
      <c r="CA40" s="664"/>
      <c r="CB40" s="704"/>
      <c r="CD40" s="705" t="s">
        <v>346</v>
      </c>
      <c r="CE40" s="702"/>
      <c r="CF40" s="702"/>
      <c r="CG40" s="702"/>
      <c r="CH40" s="702"/>
      <c r="CI40" s="702"/>
      <c r="CJ40" s="702"/>
      <c r="CK40" s="702"/>
      <c r="CL40" s="702"/>
      <c r="CM40" s="702"/>
      <c r="CN40" s="702"/>
      <c r="CO40" s="702"/>
      <c r="CP40" s="702"/>
      <c r="CQ40" s="703"/>
      <c r="CR40" s="661">
        <v>155418</v>
      </c>
      <c r="CS40" s="664"/>
      <c r="CT40" s="664"/>
      <c r="CU40" s="664"/>
      <c r="CV40" s="664"/>
      <c r="CW40" s="664"/>
      <c r="CX40" s="664"/>
      <c r="CY40" s="665"/>
      <c r="CZ40" s="666">
        <v>2.2000000000000002</v>
      </c>
      <c r="DA40" s="695"/>
      <c r="DB40" s="695"/>
      <c r="DC40" s="696"/>
      <c r="DD40" s="669">
        <v>127818</v>
      </c>
      <c r="DE40" s="664"/>
      <c r="DF40" s="664"/>
      <c r="DG40" s="664"/>
      <c r="DH40" s="664"/>
      <c r="DI40" s="664"/>
      <c r="DJ40" s="664"/>
      <c r="DK40" s="665"/>
      <c r="DL40" s="669">
        <v>126729</v>
      </c>
      <c r="DM40" s="664"/>
      <c r="DN40" s="664"/>
      <c r="DO40" s="664"/>
      <c r="DP40" s="664"/>
      <c r="DQ40" s="664"/>
      <c r="DR40" s="664"/>
      <c r="DS40" s="664"/>
      <c r="DT40" s="664"/>
      <c r="DU40" s="664"/>
      <c r="DV40" s="665"/>
      <c r="DW40" s="666">
        <v>3</v>
      </c>
      <c r="DX40" s="695"/>
      <c r="DY40" s="695"/>
      <c r="DZ40" s="695"/>
      <c r="EA40" s="695"/>
      <c r="EB40" s="695"/>
      <c r="EC40" s="697"/>
    </row>
    <row r="41" spans="2:133" ht="11.25" customHeight="1" x14ac:dyDescent="0.15">
      <c r="AQ41" s="710" t="s">
        <v>347</v>
      </c>
      <c r="AR41" s="711"/>
      <c r="AS41" s="711"/>
      <c r="AT41" s="711"/>
      <c r="AU41" s="711"/>
      <c r="AV41" s="711"/>
      <c r="AW41" s="711"/>
      <c r="AX41" s="711"/>
      <c r="AY41" s="712"/>
      <c r="AZ41" s="676">
        <v>442628</v>
      </c>
      <c r="BA41" s="713"/>
      <c r="BB41" s="713"/>
      <c r="BC41" s="713"/>
      <c r="BD41" s="677"/>
      <c r="BE41" s="677"/>
      <c r="BF41" s="714"/>
      <c r="BG41" s="708"/>
      <c r="BH41" s="709"/>
      <c r="BI41" s="709"/>
      <c r="BJ41" s="709"/>
      <c r="BK41" s="709"/>
      <c r="BL41" s="236"/>
      <c r="BM41" s="715" t="s">
        <v>348</v>
      </c>
      <c r="BN41" s="715"/>
      <c r="BO41" s="715"/>
      <c r="BP41" s="715"/>
      <c r="BQ41" s="715"/>
      <c r="BR41" s="715"/>
      <c r="BS41" s="715"/>
      <c r="BT41" s="715"/>
      <c r="BU41" s="716"/>
      <c r="BV41" s="676">
        <v>377</v>
      </c>
      <c r="BW41" s="713"/>
      <c r="BX41" s="713"/>
      <c r="BY41" s="713"/>
      <c r="BZ41" s="713"/>
      <c r="CA41" s="713"/>
      <c r="CB41" s="717"/>
      <c r="CD41" s="705" t="s">
        <v>349</v>
      </c>
      <c r="CE41" s="702"/>
      <c r="CF41" s="702"/>
      <c r="CG41" s="702"/>
      <c r="CH41" s="702"/>
      <c r="CI41" s="702"/>
      <c r="CJ41" s="702"/>
      <c r="CK41" s="702"/>
      <c r="CL41" s="702"/>
      <c r="CM41" s="702"/>
      <c r="CN41" s="702"/>
      <c r="CO41" s="702"/>
      <c r="CP41" s="702"/>
      <c r="CQ41" s="703"/>
      <c r="CR41" s="661" t="s">
        <v>243</v>
      </c>
      <c r="CS41" s="662"/>
      <c r="CT41" s="662"/>
      <c r="CU41" s="662"/>
      <c r="CV41" s="662"/>
      <c r="CW41" s="662"/>
      <c r="CX41" s="662"/>
      <c r="CY41" s="663"/>
      <c r="CZ41" s="666" t="s">
        <v>138</v>
      </c>
      <c r="DA41" s="695"/>
      <c r="DB41" s="695"/>
      <c r="DC41" s="696"/>
      <c r="DD41" s="669" t="s">
        <v>138</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350</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351</v>
      </c>
      <c r="CE42" s="659"/>
      <c r="CF42" s="659"/>
      <c r="CG42" s="659"/>
      <c r="CH42" s="659"/>
      <c r="CI42" s="659"/>
      <c r="CJ42" s="659"/>
      <c r="CK42" s="659"/>
      <c r="CL42" s="659"/>
      <c r="CM42" s="659"/>
      <c r="CN42" s="659"/>
      <c r="CO42" s="659"/>
      <c r="CP42" s="659"/>
      <c r="CQ42" s="660"/>
      <c r="CR42" s="661">
        <v>902323</v>
      </c>
      <c r="CS42" s="664"/>
      <c r="CT42" s="664"/>
      <c r="CU42" s="664"/>
      <c r="CV42" s="664"/>
      <c r="CW42" s="664"/>
      <c r="CX42" s="664"/>
      <c r="CY42" s="665"/>
      <c r="CZ42" s="666">
        <v>12.9</v>
      </c>
      <c r="DA42" s="667"/>
      <c r="DB42" s="667"/>
      <c r="DC42" s="668"/>
      <c r="DD42" s="669">
        <v>98762</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352</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353</v>
      </c>
      <c r="CE43" s="659"/>
      <c r="CF43" s="659"/>
      <c r="CG43" s="659"/>
      <c r="CH43" s="659"/>
      <c r="CI43" s="659"/>
      <c r="CJ43" s="659"/>
      <c r="CK43" s="659"/>
      <c r="CL43" s="659"/>
      <c r="CM43" s="659"/>
      <c r="CN43" s="659"/>
      <c r="CO43" s="659"/>
      <c r="CP43" s="659"/>
      <c r="CQ43" s="660"/>
      <c r="CR43" s="661">
        <v>17450</v>
      </c>
      <c r="CS43" s="662"/>
      <c r="CT43" s="662"/>
      <c r="CU43" s="662"/>
      <c r="CV43" s="662"/>
      <c r="CW43" s="662"/>
      <c r="CX43" s="662"/>
      <c r="CY43" s="663"/>
      <c r="CZ43" s="666">
        <v>0.2</v>
      </c>
      <c r="DA43" s="695"/>
      <c r="DB43" s="695"/>
      <c r="DC43" s="696"/>
      <c r="DD43" s="669">
        <v>17350</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354</v>
      </c>
      <c r="CD44" s="689" t="s">
        <v>305</v>
      </c>
      <c r="CE44" s="690"/>
      <c r="CF44" s="658" t="s">
        <v>355</v>
      </c>
      <c r="CG44" s="659"/>
      <c r="CH44" s="659"/>
      <c r="CI44" s="659"/>
      <c r="CJ44" s="659"/>
      <c r="CK44" s="659"/>
      <c r="CL44" s="659"/>
      <c r="CM44" s="659"/>
      <c r="CN44" s="659"/>
      <c r="CO44" s="659"/>
      <c r="CP44" s="659"/>
      <c r="CQ44" s="660"/>
      <c r="CR44" s="661">
        <v>812731</v>
      </c>
      <c r="CS44" s="664"/>
      <c r="CT44" s="664"/>
      <c r="CU44" s="664"/>
      <c r="CV44" s="664"/>
      <c r="CW44" s="664"/>
      <c r="CX44" s="664"/>
      <c r="CY44" s="665"/>
      <c r="CZ44" s="666">
        <v>11.6</v>
      </c>
      <c r="DA44" s="667"/>
      <c r="DB44" s="667"/>
      <c r="DC44" s="668"/>
      <c r="DD44" s="669">
        <v>93875</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356</v>
      </c>
      <c r="CG45" s="659"/>
      <c r="CH45" s="659"/>
      <c r="CI45" s="659"/>
      <c r="CJ45" s="659"/>
      <c r="CK45" s="659"/>
      <c r="CL45" s="659"/>
      <c r="CM45" s="659"/>
      <c r="CN45" s="659"/>
      <c r="CO45" s="659"/>
      <c r="CP45" s="659"/>
      <c r="CQ45" s="660"/>
      <c r="CR45" s="661">
        <v>167116</v>
      </c>
      <c r="CS45" s="662"/>
      <c r="CT45" s="662"/>
      <c r="CU45" s="662"/>
      <c r="CV45" s="662"/>
      <c r="CW45" s="662"/>
      <c r="CX45" s="662"/>
      <c r="CY45" s="663"/>
      <c r="CZ45" s="666">
        <v>2.4</v>
      </c>
      <c r="DA45" s="695"/>
      <c r="DB45" s="695"/>
      <c r="DC45" s="696"/>
      <c r="DD45" s="669">
        <v>6208</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357</v>
      </c>
      <c r="CG46" s="659"/>
      <c r="CH46" s="659"/>
      <c r="CI46" s="659"/>
      <c r="CJ46" s="659"/>
      <c r="CK46" s="659"/>
      <c r="CL46" s="659"/>
      <c r="CM46" s="659"/>
      <c r="CN46" s="659"/>
      <c r="CO46" s="659"/>
      <c r="CP46" s="659"/>
      <c r="CQ46" s="660"/>
      <c r="CR46" s="661">
        <v>645615</v>
      </c>
      <c r="CS46" s="664"/>
      <c r="CT46" s="664"/>
      <c r="CU46" s="664"/>
      <c r="CV46" s="664"/>
      <c r="CW46" s="664"/>
      <c r="CX46" s="664"/>
      <c r="CY46" s="665"/>
      <c r="CZ46" s="666">
        <v>9.1999999999999993</v>
      </c>
      <c r="DA46" s="667"/>
      <c r="DB46" s="667"/>
      <c r="DC46" s="668"/>
      <c r="DD46" s="669">
        <v>87667</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358</v>
      </c>
      <c r="CG47" s="659"/>
      <c r="CH47" s="659"/>
      <c r="CI47" s="659"/>
      <c r="CJ47" s="659"/>
      <c r="CK47" s="659"/>
      <c r="CL47" s="659"/>
      <c r="CM47" s="659"/>
      <c r="CN47" s="659"/>
      <c r="CO47" s="659"/>
      <c r="CP47" s="659"/>
      <c r="CQ47" s="660"/>
      <c r="CR47" s="661">
        <v>89592</v>
      </c>
      <c r="CS47" s="662"/>
      <c r="CT47" s="662"/>
      <c r="CU47" s="662"/>
      <c r="CV47" s="662"/>
      <c r="CW47" s="662"/>
      <c r="CX47" s="662"/>
      <c r="CY47" s="663"/>
      <c r="CZ47" s="666">
        <v>1.3</v>
      </c>
      <c r="DA47" s="695"/>
      <c r="DB47" s="695"/>
      <c r="DC47" s="696"/>
      <c r="DD47" s="669">
        <v>4887</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359</v>
      </c>
      <c r="CG48" s="659"/>
      <c r="CH48" s="659"/>
      <c r="CI48" s="659"/>
      <c r="CJ48" s="659"/>
      <c r="CK48" s="659"/>
      <c r="CL48" s="659"/>
      <c r="CM48" s="659"/>
      <c r="CN48" s="659"/>
      <c r="CO48" s="659"/>
      <c r="CP48" s="659"/>
      <c r="CQ48" s="660"/>
      <c r="CR48" s="661" t="s">
        <v>176</v>
      </c>
      <c r="CS48" s="664"/>
      <c r="CT48" s="664"/>
      <c r="CU48" s="664"/>
      <c r="CV48" s="664"/>
      <c r="CW48" s="664"/>
      <c r="CX48" s="664"/>
      <c r="CY48" s="665"/>
      <c r="CZ48" s="666" t="s">
        <v>138</v>
      </c>
      <c r="DA48" s="667"/>
      <c r="DB48" s="667"/>
      <c r="DC48" s="668"/>
      <c r="DD48" s="669" t="s">
        <v>243</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360</v>
      </c>
      <c r="CE49" s="674"/>
      <c r="CF49" s="674"/>
      <c r="CG49" s="674"/>
      <c r="CH49" s="674"/>
      <c r="CI49" s="674"/>
      <c r="CJ49" s="674"/>
      <c r="CK49" s="674"/>
      <c r="CL49" s="674"/>
      <c r="CM49" s="674"/>
      <c r="CN49" s="674"/>
      <c r="CO49" s="674"/>
      <c r="CP49" s="674"/>
      <c r="CQ49" s="675"/>
      <c r="CR49" s="676">
        <v>6985864</v>
      </c>
      <c r="CS49" s="677"/>
      <c r="CT49" s="677"/>
      <c r="CU49" s="677"/>
      <c r="CV49" s="677"/>
      <c r="CW49" s="677"/>
      <c r="CX49" s="677"/>
      <c r="CY49" s="678"/>
      <c r="CZ49" s="679">
        <v>100</v>
      </c>
      <c r="DA49" s="680"/>
      <c r="DB49" s="680"/>
      <c r="DC49" s="681"/>
      <c r="DD49" s="682">
        <v>4668833</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f07ELhdIuZQyKFzzh1GY2Equ0VHT7y++Pp6k7MoaSIvctlMtnQLfFaoIRgEKvxvn0LCQYa4supEPiI1w+3q1NA==" saltValue="iSgyPpn6cQWPgGap4kWX+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headerFooter>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90" zoomScaleNormal="9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361</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362</v>
      </c>
      <c r="DK2" s="1200"/>
      <c r="DL2" s="1200"/>
      <c r="DM2" s="1200"/>
      <c r="DN2" s="1200"/>
      <c r="DO2" s="1201"/>
      <c r="DP2" s="249"/>
      <c r="DQ2" s="1199" t="s">
        <v>363</v>
      </c>
      <c r="DR2" s="1200"/>
      <c r="DS2" s="1200"/>
      <c r="DT2" s="1200"/>
      <c r="DU2" s="1200"/>
      <c r="DV2" s="1200"/>
      <c r="DW2" s="1200"/>
      <c r="DX2" s="1200"/>
      <c r="DY2" s="1200"/>
      <c r="DZ2" s="120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364</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365</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366</v>
      </c>
      <c r="B5" s="1085"/>
      <c r="C5" s="1085"/>
      <c r="D5" s="1085"/>
      <c r="E5" s="1085"/>
      <c r="F5" s="1085"/>
      <c r="G5" s="1085"/>
      <c r="H5" s="1085"/>
      <c r="I5" s="1085"/>
      <c r="J5" s="1085"/>
      <c r="K5" s="1085"/>
      <c r="L5" s="1085"/>
      <c r="M5" s="1085"/>
      <c r="N5" s="1085"/>
      <c r="O5" s="1085"/>
      <c r="P5" s="1086"/>
      <c r="Q5" s="1090" t="s">
        <v>367</v>
      </c>
      <c r="R5" s="1091"/>
      <c r="S5" s="1091"/>
      <c r="T5" s="1091"/>
      <c r="U5" s="1092"/>
      <c r="V5" s="1090" t="s">
        <v>368</v>
      </c>
      <c r="W5" s="1091"/>
      <c r="X5" s="1091"/>
      <c r="Y5" s="1091"/>
      <c r="Z5" s="1092"/>
      <c r="AA5" s="1090" t="s">
        <v>369</v>
      </c>
      <c r="AB5" s="1091"/>
      <c r="AC5" s="1091"/>
      <c r="AD5" s="1091"/>
      <c r="AE5" s="1091"/>
      <c r="AF5" s="1202" t="s">
        <v>370</v>
      </c>
      <c r="AG5" s="1091"/>
      <c r="AH5" s="1091"/>
      <c r="AI5" s="1091"/>
      <c r="AJ5" s="1106"/>
      <c r="AK5" s="1091" t="s">
        <v>371</v>
      </c>
      <c r="AL5" s="1091"/>
      <c r="AM5" s="1091"/>
      <c r="AN5" s="1091"/>
      <c r="AO5" s="1092"/>
      <c r="AP5" s="1090" t="s">
        <v>372</v>
      </c>
      <c r="AQ5" s="1091"/>
      <c r="AR5" s="1091"/>
      <c r="AS5" s="1091"/>
      <c r="AT5" s="1092"/>
      <c r="AU5" s="1090" t="s">
        <v>373</v>
      </c>
      <c r="AV5" s="1091"/>
      <c r="AW5" s="1091"/>
      <c r="AX5" s="1091"/>
      <c r="AY5" s="1106"/>
      <c r="AZ5" s="256"/>
      <c r="BA5" s="256"/>
      <c r="BB5" s="256"/>
      <c r="BC5" s="256"/>
      <c r="BD5" s="256"/>
      <c r="BE5" s="257"/>
      <c r="BF5" s="257"/>
      <c r="BG5" s="257"/>
      <c r="BH5" s="257"/>
      <c r="BI5" s="257"/>
      <c r="BJ5" s="257"/>
      <c r="BK5" s="257"/>
      <c r="BL5" s="257"/>
      <c r="BM5" s="257"/>
      <c r="BN5" s="257"/>
      <c r="BO5" s="257"/>
      <c r="BP5" s="257"/>
      <c r="BQ5" s="1084" t="s">
        <v>374</v>
      </c>
      <c r="BR5" s="1085"/>
      <c r="BS5" s="1085"/>
      <c r="BT5" s="1085"/>
      <c r="BU5" s="1085"/>
      <c r="BV5" s="1085"/>
      <c r="BW5" s="1085"/>
      <c r="BX5" s="1085"/>
      <c r="BY5" s="1085"/>
      <c r="BZ5" s="1085"/>
      <c r="CA5" s="1085"/>
      <c r="CB5" s="1085"/>
      <c r="CC5" s="1085"/>
      <c r="CD5" s="1085"/>
      <c r="CE5" s="1085"/>
      <c r="CF5" s="1085"/>
      <c r="CG5" s="1086"/>
      <c r="CH5" s="1090" t="s">
        <v>375</v>
      </c>
      <c r="CI5" s="1091"/>
      <c r="CJ5" s="1091"/>
      <c r="CK5" s="1091"/>
      <c r="CL5" s="1092"/>
      <c r="CM5" s="1090" t="s">
        <v>376</v>
      </c>
      <c r="CN5" s="1091"/>
      <c r="CO5" s="1091"/>
      <c r="CP5" s="1091"/>
      <c r="CQ5" s="1092"/>
      <c r="CR5" s="1090" t="s">
        <v>377</v>
      </c>
      <c r="CS5" s="1091"/>
      <c r="CT5" s="1091"/>
      <c r="CU5" s="1091"/>
      <c r="CV5" s="1092"/>
      <c r="CW5" s="1090" t="s">
        <v>378</v>
      </c>
      <c r="CX5" s="1091"/>
      <c r="CY5" s="1091"/>
      <c r="CZ5" s="1091"/>
      <c r="DA5" s="1092"/>
      <c r="DB5" s="1090" t="s">
        <v>379</v>
      </c>
      <c r="DC5" s="1091"/>
      <c r="DD5" s="1091"/>
      <c r="DE5" s="1091"/>
      <c r="DF5" s="1092"/>
      <c r="DG5" s="1187" t="s">
        <v>380</v>
      </c>
      <c r="DH5" s="1188"/>
      <c r="DI5" s="1188"/>
      <c r="DJ5" s="1188"/>
      <c r="DK5" s="1189"/>
      <c r="DL5" s="1187" t="s">
        <v>381</v>
      </c>
      <c r="DM5" s="1188"/>
      <c r="DN5" s="1188"/>
      <c r="DO5" s="1188"/>
      <c r="DP5" s="1189"/>
      <c r="DQ5" s="1090" t="s">
        <v>382</v>
      </c>
      <c r="DR5" s="1091"/>
      <c r="DS5" s="1091"/>
      <c r="DT5" s="1091"/>
      <c r="DU5" s="1092"/>
      <c r="DV5" s="1090" t="s">
        <v>373</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15">
      <c r="A7" s="258">
        <v>1</v>
      </c>
      <c r="B7" s="1139" t="s">
        <v>383</v>
      </c>
      <c r="C7" s="1140"/>
      <c r="D7" s="1140"/>
      <c r="E7" s="1140"/>
      <c r="F7" s="1140"/>
      <c r="G7" s="1140"/>
      <c r="H7" s="1140"/>
      <c r="I7" s="1140"/>
      <c r="J7" s="1140"/>
      <c r="K7" s="1140"/>
      <c r="L7" s="1140"/>
      <c r="M7" s="1140"/>
      <c r="N7" s="1140"/>
      <c r="O7" s="1140"/>
      <c r="P7" s="1141"/>
      <c r="Q7" s="1193">
        <v>7112</v>
      </c>
      <c r="R7" s="1194"/>
      <c r="S7" s="1194"/>
      <c r="T7" s="1194"/>
      <c r="U7" s="1194"/>
      <c r="V7" s="1194">
        <v>6966</v>
      </c>
      <c r="W7" s="1194"/>
      <c r="X7" s="1194"/>
      <c r="Y7" s="1194"/>
      <c r="Z7" s="1194"/>
      <c r="AA7" s="1194">
        <v>146</v>
      </c>
      <c r="AB7" s="1194"/>
      <c r="AC7" s="1194"/>
      <c r="AD7" s="1194"/>
      <c r="AE7" s="1195"/>
      <c r="AF7" s="1196">
        <v>92</v>
      </c>
      <c r="AG7" s="1197"/>
      <c r="AH7" s="1197"/>
      <c r="AI7" s="1197"/>
      <c r="AJ7" s="1198"/>
      <c r="AK7" s="1180">
        <v>421</v>
      </c>
      <c r="AL7" s="1181"/>
      <c r="AM7" s="1181"/>
      <c r="AN7" s="1181"/>
      <c r="AO7" s="1181"/>
      <c r="AP7" s="1181">
        <v>7178</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591</v>
      </c>
      <c r="BT7" s="1185"/>
      <c r="BU7" s="1185"/>
      <c r="BV7" s="1185"/>
      <c r="BW7" s="1185"/>
      <c r="BX7" s="1185"/>
      <c r="BY7" s="1185"/>
      <c r="BZ7" s="1185"/>
      <c r="CA7" s="1185"/>
      <c r="CB7" s="1185"/>
      <c r="CC7" s="1185"/>
      <c r="CD7" s="1185"/>
      <c r="CE7" s="1185"/>
      <c r="CF7" s="1185"/>
      <c r="CG7" s="1186"/>
      <c r="CH7" s="1177" t="s">
        <v>593</v>
      </c>
      <c r="CI7" s="1178"/>
      <c r="CJ7" s="1178"/>
      <c r="CK7" s="1178"/>
      <c r="CL7" s="1179"/>
      <c r="CM7" s="1177">
        <v>10</v>
      </c>
      <c r="CN7" s="1178"/>
      <c r="CO7" s="1178"/>
      <c r="CP7" s="1178"/>
      <c r="CQ7" s="1179"/>
      <c r="CR7" s="1177">
        <v>10</v>
      </c>
      <c r="CS7" s="1178"/>
      <c r="CT7" s="1178"/>
      <c r="CU7" s="1178"/>
      <c r="CV7" s="1179"/>
      <c r="CW7" s="1177">
        <v>5</v>
      </c>
      <c r="CX7" s="1178"/>
      <c r="CY7" s="1178"/>
      <c r="CZ7" s="1178"/>
      <c r="DA7" s="1179"/>
      <c r="DB7" s="1177" t="s">
        <v>586</v>
      </c>
      <c r="DC7" s="1178"/>
      <c r="DD7" s="1178"/>
      <c r="DE7" s="1178"/>
      <c r="DF7" s="1179"/>
      <c r="DG7" s="1177" t="s">
        <v>586</v>
      </c>
      <c r="DH7" s="1178"/>
      <c r="DI7" s="1178"/>
      <c r="DJ7" s="1178"/>
      <c r="DK7" s="1179"/>
      <c r="DL7" s="1177" t="s">
        <v>586</v>
      </c>
      <c r="DM7" s="1178"/>
      <c r="DN7" s="1178"/>
      <c r="DO7" s="1178"/>
      <c r="DP7" s="1179"/>
      <c r="DQ7" s="1177" t="s">
        <v>586</v>
      </c>
      <c r="DR7" s="1178"/>
      <c r="DS7" s="1178"/>
      <c r="DT7" s="1178"/>
      <c r="DU7" s="1179"/>
      <c r="DV7" s="1204"/>
      <c r="DW7" s="1205"/>
      <c r="DX7" s="1205"/>
      <c r="DY7" s="1205"/>
      <c r="DZ7" s="1206"/>
      <c r="EA7" s="254"/>
    </row>
    <row r="8" spans="1:131" s="255" customFormat="1" ht="26.25" customHeight="1" x14ac:dyDescent="0.15">
      <c r="A8" s="261">
        <v>2</v>
      </c>
      <c r="B8" s="1120" t="s">
        <v>384</v>
      </c>
      <c r="C8" s="1121"/>
      <c r="D8" s="1121"/>
      <c r="E8" s="1121"/>
      <c r="F8" s="1121"/>
      <c r="G8" s="1121"/>
      <c r="H8" s="1121"/>
      <c r="I8" s="1121"/>
      <c r="J8" s="1121"/>
      <c r="K8" s="1121"/>
      <c r="L8" s="1121"/>
      <c r="M8" s="1121"/>
      <c r="N8" s="1121"/>
      <c r="O8" s="1121"/>
      <c r="P8" s="1122"/>
      <c r="Q8" s="1132">
        <v>1</v>
      </c>
      <c r="R8" s="1133"/>
      <c r="S8" s="1133"/>
      <c r="T8" s="1133"/>
      <c r="U8" s="1133"/>
      <c r="V8" s="1133">
        <v>1</v>
      </c>
      <c r="W8" s="1133"/>
      <c r="X8" s="1133"/>
      <c r="Y8" s="1133"/>
      <c r="Z8" s="1133"/>
      <c r="AA8" s="1133" t="s">
        <v>586</v>
      </c>
      <c r="AB8" s="1133"/>
      <c r="AC8" s="1133"/>
      <c r="AD8" s="1133"/>
      <c r="AE8" s="1134"/>
      <c r="AF8" s="1126" t="s">
        <v>138</v>
      </c>
      <c r="AG8" s="1127"/>
      <c r="AH8" s="1127"/>
      <c r="AI8" s="1127"/>
      <c r="AJ8" s="1128"/>
      <c r="AK8" s="1175" t="s">
        <v>589</v>
      </c>
      <c r="AL8" s="1176"/>
      <c r="AM8" s="1176"/>
      <c r="AN8" s="1176"/>
      <c r="AO8" s="1176"/>
      <c r="AP8" s="1176">
        <v>1</v>
      </c>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t="s">
        <v>592</v>
      </c>
      <c r="BT8" s="1104"/>
      <c r="BU8" s="1104"/>
      <c r="BV8" s="1104"/>
      <c r="BW8" s="1104"/>
      <c r="BX8" s="1104"/>
      <c r="BY8" s="1104"/>
      <c r="BZ8" s="1104"/>
      <c r="CA8" s="1104"/>
      <c r="CB8" s="1104"/>
      <c r="CC8" s="1104"/>
      <c r="CD8" s="1104"/>
      <c r="CE8" s="1104"/>
      <c r="CF8" s="1104"/>
      <c r="CG8" s="1105"/>
      <c r="CH8" s="1078">
        <v>5</v>
      </c>
      <c r="CI8" s="1079"/>
      <c r="CJ8" s="1079"/>
      <c r="CK8" s="1079"/>
      <c r="CL8" s="1080"/>
      <c r="CM8" s="1078">
        <v>21</v>
      </c>
      <c r="CN8" s="1079"/>
      <c r="CO8" s="1079"/>
      <c r="CP8" s="1079"/>
      <c r="CQ8" s="1080"/>
      <c r="CR8" s="1078">
        <v>10</v>
      </c>
      <c r="CS8" s="1079"/>
      <c r="CT8" s="1079"/>
      <c r="CU8" s="1079"/>
      <c r="CV8" s="1080"/>
      <c r="CW8" s="1078">
        <v>3</v>
      </c>
      <c r="CX8" s="1079"/>
      <c r="CY8" s="1079"/>
      <c r="CZ8" s="1079"/>
      <c r="DA8" s="1080"/>
      <c r="DB8" s="1078" t="s">
        <v>586</v>
      </c>
      <c r="DC8" s="1079"/>
      <c r="DD8" s="1079"/>
      <c r="DE8" s="1079"/>
      <c r="DF8" s="1080"/>
      <c r="DG8" s="1078" t="s">
        <v>586</v>
      </c>
      <c r="DH8" s="1079"/>
      <c r="DI8" s="1079"/>
      <c r="DJ8" s="1079"/>
      <c r="DK8" s="1080"/>
      <c r="DL8" s="1078" t="s">
        <v>586</v>
      </c>
      <c r="DM8" s="1079"/>
      <c r="DN8" s="1079"/>
      <c r="DO8" s="1079"/>
      <c r="DP8" s="1080"/>
      <c r="DQ8" s="1078" t="s">
        <v>586</v>
      </c>
      <c r="DR8" s="1079"/>
      <c r="DS8" s="1079"/>
      <c r="DT8" s="1079"/>
      <c r="DU8" s="1080"/>
      <c r="DV8" s="1081"/>
      <c r="DW8" s="1082"/>
      <c r="DX8" s="1082"/>
      <c r="DY8" s="1082"/>
      <c r="DZ8" s="1083"/>
      <c r="EA8" s="254"/>
    </row>
    <row r="9" spans="1:131" s="255" customFormat="1" ht="26.25" customHeight="1" x14ac:dyDescent="0.15">
      <c r="A9" s="261">
        <v>3</v>
      </c>
      <c r="B9" s="1120" t="s">
        <v>385</v>
      </c>
      <c r="C9" s="1121"/>
      <c r="D9" s="1121"/>
      <c r="E9" s="1121"/>
      <c r="F9" s="1121"/>
      <c r="G9" s="1121"/>
      <c r="H9" s="1121"/>
      <c r="I9" s="1121"/>
      <c r="J9" s="1121"/>
      <c r="K9" s="1121"/>
      <c r="L9" s="1121"/>
      <c r="M9" s="1121"/>
      <c r="N9" s="1121"/>
      <c r="O9" s="1121"/>
      <c r="P9" s="1122"/>
      <c r="Q9" s="1132">
        <v>49</v>
      </c>
      <c r="R9" s="1133"/>
      <c r="S9" s="1133"/>
      <c r="T9" s="1133"/>
      <c r="U9" s="1133"/>
      <c r="V9" s="1133">
        <v>49</v>
      </c>
      <c r="W9" s="1133"/>
      <c r="X9" s="1133"/>
      <c r="Y9" s="1133"/>
      <c r="Z9" s="1133"/>
      <c r="AA9" s="1133" t="s">
        <v>587</v>
      </c>
      <c r="AB9" s="1133"/>
      <c r="AC9" s="1133"/>
      <c r="AD9" s="1133"/>
      <c r="AE9" s="1134"/>
      <c r="AF9" s="1126" t="s">
        <v>386</v>
      </c>
      <c r="AG9" s="1127"/>
      <c r="AH9" s="1127"/>
      <c r="AI9" s="1127"/>
      <c r="AJ9" s="1128"/>
      <c r="AK9" s="1175">
        <v>30</v>
      </c>
      <c r="AL9" s="1176"/>
      <c r="AM9" s="1176"/>
      <c r="AN9" s="1176"/>
      <c r="AO9" s="1176"/>
      <c r="AP9" s="1176" t="s">
        <v>588</v>
      </c>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x14ac:dyDescent="0.15">
      <c r="A10" s="261">
        <v>4</v>
      </c>
      <c r="B10" s="1120"/>
      <c r="C10" s="1121"/>
      <c r="D10" s="1121"/>
      <c r="E10" s="1121"/>
      <c r="F10" s="1121"/>
      <c r="G10" s="1121"/>
      <c r="H10" s="1121"/>
      <c r="I10" s="1121"/>
      <c r="J10" s="1121"/>
      <c r="K10" s="1121"/>
      <c r="L10" s="1121"/>
      <c r="M10" s="1121"/>
      <c r="N10" s="1121"/>
      <c r="O10" s="1121"/>
      <c r="P10" s="1122"/>
      <c r="Q10" s="1132"/>
      <c r="R10" s="1133"/>
      <c r="S10" s="1133"/>
      <c r="T10" s="1133"/>
      <c r="U10" s="1133"/>
      <c r="V10" s="1133"/>
      <c r="W10" s="1133"/>
      <c r="X10" s="1133"/>
      <c r="Y10" s="1133"/>
      <c r="Z10" s="1133"/>
      <c r="AA10" s="1133"/>
      <c r="AB10" s="1133"/>
      <c r="AC10" s="1133"/>
      <c r="AD10" s="1133"/>
      <c r="AE10" s="1134"/>
      <c r="AF10" s="1126"/>
      <c r="AG10" s="1127"/>
      <c r="AH10" s="1127"/>
      <c r="AI10" s="1127"/>
      <c r="AJ10" s="1128"/>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15">
      <c r="A11" s="261">
        <v>5</v>
      </c>
      <c r="B11" s="1120"/>
      <c r="C11" s="1121"/>
      <c r="D11" s="1121"/>
      <c r="E11" s="1121"/>
      <c r="F11" s="1121"/>
      <c r="G11" s="1121"/>
      <c r="H11" s="1121"/>
      <c r="I11" s="1121"/>
      <c r="J11" s="1121"/>
      <c r="K11" s="1121"/>
      <c r="L11" s="1121"/>
      <c r="M11" s="1121"/>
      <c r="N11" s="1121"/>
      <c r="O11" s="1121"/>
      <c r="P11" s="1122"/>
      <c r="Q11" s="1132"/>
      <c r="R11" s="1133"/>
      <c r="S11" s="1133"/>
      <c r="T11" s="1133"/>
      <c r="U11" s="1133"/>
      <c r="V11" s="1133"/>
      <c r="W11" s="1133"/>
      <c r="X11" s="1133"/>
      <c r="Y11" s="1133"/>
      <c r="Z11" s="1133"/>
      <c r="AA11" s="1133"/>
      <c r="AB11" s="1133"/>
      <c r="AC11" s="1133"/>
      <c r="AD11" s="1133"/>
      <c r="AE11" s="1134"/>
      <c r="AF11" s="1126"/>
      <c r="AG11" s="1127"/>
      <c r="AH11" s="1127"/>
      <c r="AI11" s="1127"/>
      <c r="AJ11" s="1128"/>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15">
      <c r="A12" s="261">
        <v>6</v>
      </c>
      <c r="B12" s="1120"/>
      <c r="C12" s="1121"/>
      <c r="D12" s="1121"/>
      <c r="E12" s="1121"/>
      <c r="F12" s="1121"/>
      <c r="G12" s="1121"/>
      <c r="H12" s="1121"/>
      <c r="I12" s="1121"/>
      <c r="J12" s="1121"/>
      <c r="K12" s="1121"/>
      <c r="L12" s="1121"/>
      <c r="M12" s="1121"/>
      <c r="N12" s="1121"/>
      <c r="O12" s="1121"/>
      <c r="P12" s="1122"/>
      <c r="Q12" s="1132"/>
      <c r="R12" s="1133"/>
      <c r="S12" s="1133"/>
      <c r="T12" s="1133"/>
      <c r="U12" s="1133"/>
      <c r="V12" s="1133"/>
      <c r="W12" s="1133"/>
      <c r="X12" s="1133"/>
      <c r="Y12" s="1133"/>
      <c r="Z12" s="1133"/>
      <c r="AA12" s="1133"/>
      <c r="AB12" s="1133"/>
      <c r="AC12" s="1133"/>
      <c r="AD12" s="1133"/>
      <c r="AE12" s="1134"/>
      <c r="AF12" s="1126"/>
      <c r="AG12" s="1127"/>
      <c r="AH12" s="1127"/>
      <c r="AI12" s="1127"/>
      <c r="AJ12" s="1128"/>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15">
      <c r="A13" s="261">
        <v>7</v>
      </c>
      <c r="B13" s="1120"/>
      <c r="C13" s="1121"/>
      <c r="D13" s="1121"/>
      <c r="E13" s="1121"/>
      <c r="F13" s="1121"/>
      <c r="G13" s="1121"/>
      <c r="H13" s="1121"/>
      <c r="I13" s="1121"/>
      <c r="J13" s="1121"/>
      <c r="K13" s="1121"/>
      <c r="L13" s="1121"/>
      <c r="M13" s="1121"/>
      <c r="N13" s="1121"/>
      <c r="O13" s="1121"/>
      <c r="P13" s="1122"/>
      <c r="Q13" s="1132"/>
      <c r="R13" s="1133"/>
      <c r="S13" s="1133"/>
      <c r="T13" s="1133"/>
      <c r="U13" s="1133"/>
      <c r="V13" s="1133"/>
      <c r="W13" s="1133"/>
      <c r="X13" s="1133"/>
      <c r="Y13" s="1133"/>
      <c r="Z13" s="1133"/>
      <c r="AA13" s="1133"/>
      <c r="AB13" s="1133"/>
      <c r="AC13" s="1133"/>
      <c r="AD13" s="1133"/>
      <c r="AE13" s="1134"/>
      <c r="AF13" s="1126"/>
      <c r="AG13" s="1127"/>
      <c r="AH13" s="1127"/>
      <c r="AI13" s="1127"/>
      <c r="AJ13" s="1128"/>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0"/>
      <c r="C14" s="1121"/>
      <c r="D14" s="1121"/>
      <c r="E14" s="1121"/>
      <c r="F14" s="1121"/>
      <c r="G14" s="1121"/>
      <c r="H14" s="1121"/>
      <c r="I14" s="1121"/>
      <c r="J14" s="1121"/>
      <c r="K14" s="1121"/>
      <c r="L14" s="1121"/>
      <c r="M14" s="1121"/>
      <c r="N14" s="1121"/>
      <c r="O14" s="1121"/>
      <c r="P14" s="1122"/>
      <c r="Q14" s="1132"/>
      <c r="R14" s="1133"/>
      <c r="S14" s="1133"/>
      <c r="T14" s="1133"/>
      <c r="U14" s="1133"/>
      <c r="V14" s="1133"/>
      <c r="W14" s="1133"/>
      <c r="X14" s="1133"/>
      <c r="Y14" s="1133"/>
      <c r="Z14" s="1133"/>
      <c r="AA14" s="1133"/>
      <c r="AB14" s="1133"/>
      <c r="AC14" s="1133"/>
      <c r="AD14" s="1133"/>
      <c r="AE14" s="1134"/>
      <c r="AF14" s="1126"/>
      <c r="AG14" s="1127"/>
      <c r="AH14" s="1127"/>
      <c r="AI14" s="1127"/>
      <c r="AJ14" s="1128"/>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0"/>
      <c r="C15" s="1121"/>
      <c r="D15" s="1121"/>
      <c r="E15" s="1121"/>
      <c r="F15" s="1121"/>
      <c r="G15" s="1121"/>
      <c r="H15" s="1121"/>
      <c r="I15" s="1121"/>
      <c r="J15" s="1121"/>
      <c r="K15" s="1121"/>
      <c r="L15" s="1121"/>
      <c r="M15" s="1121"/>
      <c r="N15" s="1121"/>
      <c r="O15" s="1121"/>
      <c r="P15" s="1122"/>
      <c r="Q15" s="1132"/>
      <c r="R15" s="1133"/>
      <c r="S15" s="1133"/>
      <c r="T15" s="1133"/>
      <c r="U15" s="1133"/>
      <c r="V15" s="1133"/>
      <c r="W15" s="1133"/>
      <c r="X15" s="1133"/>
      <c r="Y15" s="1133"/>
      <c r="Z15" s="1133"/>
      <c r="AA15" s="1133"/>
      <c r="AB15" s="1133"/>
      <c r="AC15" s="1133"/>
      <c r="AD15" s="1133"/>
      <c r="AE15" s="1134"/>
      <c r="AF15" s="1126"/>
      <c r="AG15" s="1127"/>
      <c r="AH15" s="1127"/>
      <c r="AI15" s="1127"/>
      <c r="AJ15" s="1128"/>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0"/>
      <c r="C16" s="1121"/>
      <c r="D16" s="1121"/>
      <c r="E16" s="1121"/>
      <c r="F16" s="1121"/>
      <c r="G16" s="1121"/>
      <c r="H16" s="1121"/>
      <c r="I16" s="1121"/>
      <c r="J16" s="1121"/>
      <c r="K16" s="1121"/>
      <c r="L16" s="1121"/>
      <c r="M16" s="1121"/>
      <c r="N16" s="1121"/>
      <c r="O16" s="1121"/>
      <c r="P16" s="1122"/>
      <c r="Q16" s="1132"/>
      <c r="R16" s="1133"/>
      <c r="S16" s="1133"/>
      <c r="T16" s="1133"/>
      <c r="U16" s="1133"/>
      <c r="V16" s="1133"/>
      <c r="W16" s="1133"/>
      <c r="X16" s="1133"/>
      <c r="Y16" s="1133"/>
      <c r="Z16" s="1133"/>
      <c r="AA16" s="1133"/>
      <c r="AB16" s="1133"/>
      <c r="AC16" s="1133"/>
      <c r="AD16" s="1133"/>
      <c r="AE16" s="1134"/>
      <c r="AF16" s="1126"/>
      <c r="AG16" s="1127"/>
      <c r="AH16" s="1127"/>
      <c r="AI16" s="1127"/>
      <c r="AJ16" s="1128"/>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0"/>
      <c r="C17" s="1121"/>
      <c r="D17" s="1121"/>
      <c r="E17" s="1121"/>
      <c r="F17" s="1121"/>
      <c r="G17" s="1121"/>
      <c r="H17" s="1121"/>
      <c r="I17" s="1121"/>
      <c r="J17" s="1121"/>
      <c r="K17" s="1121"/>
      <c r="L17" s="1121"/>
      <c r="M17" s="1121"/>
      <c r="N17" s="1121"/>
      <c r="O17" s="1121"/>
      <c r="P17" s="1122"/>
      <c r="Q17" s="1132"/>
      <c r="R17" s="1133"/>
      <c r="S17" s="1133"/>
      <c r="T17" s="1133"/>
      <c r="U17" s="1133"/>
      <c r="V17" s="1133"/>
      <c r="W17" s="1133"/>
      <c r="X17" s="1133"/>
      <c r="Y17" s="1133"/>
      <c r="Z17" s="1133"/>
      <c r="AA17" s="1133"/>
      <c r="AB17" s="1133"/>
      <c r="AC17" s="1133"/>
      <c r="AD17" s="1133"/>
      <c r="AE17" s="1134"/>
      <c r="AF17" s="1126"/>
      <c r="AG17" s="1127"/>
      <c r="AH17" s="1127"/>
      <c r="AI17" s="1127"/>
      <c r="AJ17" s="1128"/>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0"/>
      <c r="C18" s="1121"/>
      <c r="D18" s="1121"/>
      <c r="E18" s="1121"/>
      <c r="F18" s="1121"/>
      <c r="G18" s="1121"/>
      <c r="H18" s="1121"/>
      <c r="I18" s="1121"/>
      <c r="J18" s="1121"/>
      <c r="K18" s="1121"/>
      <c r="L18" s="1121"/>
      <c r="M18" s="1121"/>
      <c r="N18" s="1121"/>
      <c r="O18" s="1121"/>
      <c r="P18" s="1122"/>
      <c r="Q18" s="1132"/>
      <c r="R18" s="1133"/>
      <c r="S18" s="1133"/>
      <c r="T18" s="1133"/>
      <c r="U18" s="1133"/>
      <c r="V18" s="1133"/>
      <c r="W18" s="1133"/>
      <c r="X18" s="1133"/>
      <c r="Y18" s="1133"/>
      <c r="Z18" s="1133"/>
      <c r="AA18" s="1133"/>
      <c r="AB18" s="1133"/>
      <c r="AC18" s="1133"/>
      <c r="AD18" s="1133"/>
      <c r="AE18" s="1134"/>
      <c r="AF18" s="1126"/>
      <c r="AG18" s="1127"/>
      <c r="AH18" s="1127"/>
      <c r="AI18" s="1127"/>
      <c r="AJ18" s="1128"/>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0"/>
      <c r="C19" s="1121"/>
      <c r="D19" s="1121"/>
      <c r="E19" s="1121"/>
      <c r="F19" s="1121"/>
      <c r="G19" s="1121"/>
      <c r="H19" s="1121"/>
      <c r="I19" s="1121"/>
      <c r="J19" s="1121"/>
      <c r="K19" s="1121"/>
      <c r="L19" s="1121"/>
      <c r="M19" s="1121"/>
      <c r="N19" s="1121"/>
      <c r="O19" s="1121"/>
      <c r="P19" s="1122"/>
      <c r="Q19" s="1132"/>
      <c r="R19" s="1133"/>
      <c r="S19" s="1133"/>
      <c r="T19" s="1133"/>
      <c r="U19" s="1133"/>
      <c r="V19" s="1133"/>
      <c r="W19" s="1133"/>
      <c r="X19" s="1133"/>
      <c r="Y19" s="1133"/>
      <c r="Z19" s="1133"/>
      <c r="AA19" s="1133"/>
      <c r="AB19" s="1133"/>
      <c r="AC19" s="1133"/>
      <c r="AD19" s="1133"/>
      <c r="AE19" s="1134"/>
      <c r="AF19" s="1126"/>
      <c r="AG19" s="1127"/>
      <c r="AH19" s="1127"/>
      <c r="AI19" s="1127"/>
      <c r="AJ19" s="1128"/>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0"/>
      <c r="C20" s="1121"/>
      <c r="D20" s="1121"/>
      <c r="E20" s="1121"/>
      <c r="F20" s="1121"/>
      <c r="G20" s="1121"/>
      <c r="H20" s="1121"/>
      <c r="I20" s="1121"/>
      <c r="J20" s="1121"/>
      <c r="K20" s="1121"/>
      <c r="L20" s="1121"/>
      <c r="M20" s="1121"/>
      <c r="N20" s="1121"/>
      <c r="O20" s="1121"/>
      <c r="P20" s="1122"/>
      <c r="Q20" s="1132"/>
      <c r="R20" s="1133"/>
      <c r="S20" s="1133"/>
      <c r="T20" s="1133"/>
      <c r="U20" s="1133"/>
      <c r="V20" s="1133"/>
      <c r="W20" s="1133"/>
      <c r="X20" s="1133"/>
      <c r="Y20" s="1133"/>
      <c r="Z20" s="1133"/>
      <c r="AA20" s="1133"/>
      <c r="AB20" s="1133"/>
      <c r="AC20" s="1133"/>
      <c r="AD20" s="1133"/>
      <c r="AE20" s="1134"/>
      <c r="AF20" s="1126"/>
      <c r="AG20" s="1127"/>
      <c r="AH20" s="1127"/>
      <c r="AI20" s="1127"/>
      <c r="AJ20" s="1128"/>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0"/>
      <c r="C21" s="1121"/>
      <c r="D21" s="1121"/>
      <c r="E21" s="1121"/>
      <c r="F21" s="1121"/>
      <c r="G21" s="1121"/>
      <c r="H21" s="1121"/>
      <c r="I21" s="1121"/>
      <c r="J21" s="1121"/>
      <c r="K21" s="1121"/>
      <c r="L21" s="1121"/>
      <c r="M21" s="1121"/>
      <c r="N21" s="1121"/>
      <c r="O21" s="1121"/>
      <c r="P21" s="1122"/>
      <c r="Q21" s="1132"/>
      <c r="R21" s="1133"/>
      <c r="S21" s="1133"/>
      <c r="T21" s="1133"/>
      <c r="U21" s="1133"/>
      <c r="V21" s="1133"/>
      <c r="W21" s="1133"/>
      <c r="X21" s="1133"/>
      <c r="Y21" s="1133"/>
      <c r="Z21" s="1133"/>
      <c r="AA21" s="1133"/>
      <c r="AB21" s="1133"/>
      <c r="AC21" s="1133"/>
      <c r="AD21" s="1133"/>
      <c r="AE21" s="1134"/>
      <c r="AF21" s="1126"/>
      <c r="AG21" s="1127"/>
      <c r="AH21" s="1127"/>
      <c r="AI21" s="1127"/>
      <c r="AJ21" s="1128"/>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0"/>
      <c r="C22" s="1121"/>
      <c r="D22" s="1121"/>
      <c r="E22" s="1121"/>
      <c r="F22" s="1121"/>
      <c r="G22" s="1121"/>
      <c r="H22" s="1121"/>
      <c r="I22" s="1121"/>
      <c r="J22" s="1121"/>
      <c r="K22" s="1121"/>
      <c r="L22" s="1121"/>
      <c r="M22" s="1121"/>
      <c r="N22" s="1121"/>
      <c r="O22" s="1121"/>
      <c r="P22" s="1122"/>
      <c r="Q22" s="1170"/>
      <c r="R22" s="1171"/>
      <c r="S22" s="1171"/>
      <c r="T22" s="1171"/>
      <c r="U22" s="1171"/>
      <c r="V22" s="1171"/>
      <c r="W22" s="1171"/>
      <c r="X22" s="1171"/>
      <c r="Y22" s="1171"/>
      <c r="Z22" s="1171"/>
      <c r="AA22" s="1171"/>
      <c r="AB22" s="1171"/>
      <c r="AC22" s="1171"/>
      <c r="AD22" s="1171"/>
      <c r="AE22" s="1172"/>
      <c r="AF22" s="1126"/>
      <c r="AG22" s="1127"/>
      <c r="AH22" s="1127"/>
      <c r="AI22" s="1127"/>
      <c r="AJ22" s="1128"/>
      <c r="AK22" s="1166"/>
      <c r="AL22" s="1167"/>
      <c r="AM22" s="1167"/>
      <c r="AN22" s="1167"/>
      <c r="AO22" s="1167"/>
      <c r="AP22" s="1167"/>
      <c r="AQ22" s="1167"/>
      <c r="AR22" s="1167"/>
      <c r="AS22" s="1167"/>
      <c r="AT22" s="1167"/>
      <c r="AU22" s="1168"/>
      <c r="AV22" s="1168"/>
      <c r="AW22" s="1168"/>
      <c r="AX22" s="1168"/>
      <c r="AY22" s="1169"/>
      <c r="AZ22" s="1118" t="s">
        <v>387</v>
      </c>
      <c r="BA22" s="1118"/>
      <c r="BB22" s="1118"/>
      <c r="BC22" s="1118"/>
      <c r="BD22" s="1119"/>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388</v>
      </c>
      <c r="B23" s="1033" t="s">
        <v>389</v>
      </c>
      <c r="C23" s="1034"/>
      <c r="D23" s="1034"/>
      <c r="E23" s="1034"/>
      <c r="F23" s="1034"/>
      <c r="G23" s="1034"/>
      <c r="H23" s="1034"/>
      <c r="I23" s="1034"/>
      <c r="J23" s="1034"/>
      <c r="K23" s="1034"/>
      <c r="L23" s="1034"/>
      <c r="M23" s="1034"/>
      <c r="N23" s="1034"/>
      <c r="O23" s="1034"/>
      <c r="P23" s="1035"/>
      <c r="Q23" s="1157">
        <v>7132</v>
      </c>
      <c r="R23" s="1158"/>
      <c r="S23" s="1158"/>
      <c r="T23" s="1158"/>
      <c r="U23" s="1158"/>
      <c r="V23" s="1158">
        <v>6986</v>
      </c>
      <c r="W23" s="1158"/>
      <c r="X23" s="1158"/>
      <c r="Y23" s="1158"/>
      <c r="Z23" s="1158"/>
      <c r="AA23" s="1158">
        <v>146</v>
      </c>
      <c r="AB23" s="1158"/>
      <c r="AC23" s="1158"/>
      <c r="AD23" s="1158"/>
      <c r="AE23" s="1159"/>
      <c r="AF23" s="1160">
        <v>92</v>
      </c>
      <c r="AG23" s="1158"/>
      <c r="AH23" s="1158"/>
      <c r="AI23" s="1158"/>
      <c r="AJ23" s="1161"/>
      <c r="AK23" s="1162"/>
      <c r="AL23" s="1163"/>
      <c r="AM23" s="1163"/>
      <c r="AN23" s="1163"/>
      <c r="AO23" s="1163"/>
      <c r="AP23" s="1158">
        <v>7179</v>
      </c>
      <c r="AQ23" s="1158"/>
      <c r="AR23" s="1158"/>
      <c r="AS23" s="1158"/>
      <c r="AT23" s="1158"/>
      <c r="AU23" s="1164"/>
      <c r="AV23" s="1164"/>
      <c r="AW23" s="1164"/>
      <c r="AX23" s="1164"/>
      <c r="AY23" s="1165"/>
      <c r="AZ23" s="1154" t="s">
        <v>390</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391</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392</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366</v>
      </c>
      <c r="B26" s="1085"/>
      <c r="C26" s="1085"/>
      <c r="D26" s="1085"/>
      <c r="E26" s="1085"/>
      <c r="F26" s="1085"/>
      <c r="G26" s="1085"/>
      <c r="H26" s="1085"/>
      <c r="I26" s="1085"/>
      <c r="J26" s="1085"/>
      <c r="K26" s="1085"/>
      <c r="L26" s="1085"/>
      <c r="M26" s="1085"/>
      <c r="N26" s="1085"/>
      <c r="O26" s="1085"/>
      <c r="P26" s="1086"/>
      <c r="Q26" s="1090" t="s">
        <v>393</v>
      </c>
      <c r="R26" s="1091"/>
      <c r="S26" s="1091"/>
      <c r="T26" s="1091"/>
      <c r="U26" s="1092"/>
      <c r="V26" s="1090" t="s">
        <v>394</v>
      </c>
      <c r="W26" s="1091"/>
      <c r="X26" s="1091"/>
      <c r="Y26" s="1091"/>
      <c r="Z26" s="1092"/>
      <c r="AA26" s="1090" t="s">
        <v>395</v>
      </c>
      <c r="AB26" s="1091"/>
      <c r="AC26" s="1091"/>
      <c r="AD26" s="1091"/>
      <c r="AE26" s="1091"/>
      <c r="AF26" s="1148" t="s">
        <v>396</v>
      </c>
      <c r="AG26" s="1097"/>
      <c r="AH26" s="1097"/>
      <c r="AI26" s="1097"/>
      <c r="AJ26" s="1149"/>
      <c r="AK26" s="1091" t="s">
        <v>397</v>
      </c>
      <c r="AL26" s="1091"/>
      <c r="AM26" s="1091"/>
      <c r="AN26" s="1091"/>
      <c r="AO26" s="1092"/>
      <c r="AP26" s="1090" t="s">
        <v>398</v>
      </c>
      <c r="AQ26" s="1091"/>
      <c r="AR26" s="1091"/>
      <c r="AS26" s="1091"/>
      <c r="AT26" s="1092"/>
      <c r="AU26" s="1090" t="s">
        <v>399</v>
      </c>
      <c r="AV26" s="1091"/>
      <c r="AW26" s="1091"/>
      <c r="AX26" s="1091"/>
      <c r="AY26" s="1092"/>
      <c r="AZ26" s="1090" t="s">
        <v>400</v>
      </c>
      <c r="BA26" s="1091"/>
      <c r="BB26" s="1091"/>
      <c r="BC26" s="1091"/>
      <c r="BD26" s="1092"/>
      <c r="BE26" s="1090" t="s">
        <v>373</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401</v>
      </c>
      <c r="C28" s="1140"/>
      <c r="D28" s="1140"/>
      <c r="E28" s="1140"/>
      <c r="F28" s="1140"/>
      <c r="G28" s="1140"/>
      <c r="H28" s="1140"/>
      <c r="I28" s="1140"/>
      <c r="J28" s="1140"/>
      <c r="K28" s="1140"/>
      <c r="L28" s="1140"/>
      <c r="M28" s="1140"/>
      <c r="N28" s="1140"/>
      <c r="O28" s="1140"/>
      <c r="P28" s="1141"/>
      <c r="Q28" s="1142">
        <v>1442</v>
      </c>
      <c r="R28" s="1143"/>
      <c r="S28" s="1143"/>
      <c r="T28" s="1143"/>
      <c r="U28" s="1143"/>
      <c r="V28" s="1143">
        <v>1415</v>
      </c>
      <c r="W28" s="1143"/>
      <c r="X28" s="1143"/>
      <c r="Y28" s="1143"/>
      <c r="Z28" s="1143"/>
      <c r="AA28" s="1143">
        <v>26</v>
      </c>
      <c r="AB28" s="1143"/>
      <c r="AC28" s="1143"/>
      <c r="AD28" s="1143"/>
      <c r="AE28" s="1144"/>
      <c r="AF28" s="1145">
        <v>26</v>
      </c>
      <c r="AG28" s="1143"/>
      <c r="AH28" s="1143"/>
      <c r="AI28" s="1143"/>
      <c r="AJ28" s="1146"/>
      <c r="AK28" s="1147">
        <v>122</v>
      </c>
      <c r="AL28" s="1135"/>
      <c r="AM28" s="1135"/>
      <c r="AN28" s="1135"/>
      <c r="AO28" s="1135"/>
      <c r="AP28" s="1135" t="s">
        <v>586</v>
      </c>
      <c r="AQ28" s="1135"/>
      <c r="AR28" s="1135"/>
      <c r="AS28" s="1135"/>
      <c r="AT28" s="1135"/>
      <c r="AU28" s="1135" t="s">
        <v>586</v>
      </c>
      <c r="AV28" s="1135"/>
      <c r="AW28" s="1135"/>
      <c r="AX28" s="1135"/>
      <c r="AY28" s="1135"/>
      <c r="AZ28" s="1136" t="s">
        <v>586</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0" t="s">
        <v>402</v>
      </c>
      <c r="C29" s="1121"/>
      <c r="D29" s="1121"/>
      <c r="E29" s="1121"/>
      <c r="F29" s="1121"/>
      <c r="G29" s="1121"/>
      <c r="H29" s="1121"/>
      <c r="I29" s="1121"/>
      <c r="J29" s="1121"/>
      <c r="K29" s="1121"/>
      <c r="L29" s="1121"/>
      <c r="M29" s="1121"/>
      <c r="N29" s="1121"/>
      <c r="O29" s="1121"/>
      <c r="P29" s="1122"/>
      <c r="Q29" s="1132">
        <v>1670</v>
      </c>
      <c r="R29" s="1133"/>
      <c r="S29" s="1133"/>
      <c r="T29" s="1133"/>
      <c r="U29" s="1133"/>
      <c r="V29" s="1133">
        <v>1639</v>
      </c>
      <c r="W29" s="1133"/>
      <c r="X29" s="1133"/>
      <c r="Y29" s="1133"/>
      <c r="Z29" s="1133"/>
      <c r="AA29" s="1133">
        <v>31</v>
      </c>
      <c r="AB29" s="1133"/>
      <c r="AC29" s="1133"/>
      <c r="AD29" s="1133"/>
      <c r="AE29" s="1134"/>
      <c r="AF29" s="1126">
        <v>31</v>
      </c>
      <c r="AG29" s="1127"/>
      <c r="AH29" s="1127"/>
      <c r="AI29" s="1127"/>
      <c r="AJ29" s="1128"/>
      <c r="AK29" s="1069">
        <v>225</v>
      </c>
      <c r="AL29" s="1060"/>
      <c r="AM29" s="1060"/>
      <c r="AN29" s="1060"/>
      <c r="AO29" s="1060"/>
      <c r="AP29" s="1060" t="s">
        <v>586</v>
      </c>
      <c r="AQ29" s="1060"/>
      <c r="AR29" s="1060"/>
      <c r="AS29" s="1060"/>
      <c r="AT29" s="1060"/>
      <c r="AU29" s="1060" t="s">
        <v>586</v>
      </c>
      <c r="AV29" s="1060"/>
      <c r="AW29" s="1060"/>
      <c r="AX29" s="1060"/>
      <c r="AY29" s="1060"/>
      <c r="AZ29" s="1131" t="s">
        <v>586</v>
      </c>
      <c r="BA29" s="1131"/>
      <c r="BB29" s="1131"/>
      <c r="BC29" s="1131"/>
      <c r="BD29" s="1131"/>
      <c r="BE29" s="1115"/>
      <c r="BF29" s="1115"/>
      <c r="BG29" s="1115"/>
      <c r="BH29" s="1115"/>
      <c r="BI29" s="1116"/>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0" t="s">
        <v>403</v>
      </c>
      <c r="C30" s="1121"/>
      <c r="D30" s="1121"/>
      <c r="E30" s="1121"/>
      <c r="F30" s="1121"/>
      <c r="G30" s="1121"/>
      <c r="H30" s="1121"/>
      <c r="I30" s="1121"/>
      <c r="J30" s="1121"/>
      <c r="K30" s="1121"/>
      <c r="L30" s="1121"/>
      <c r="M30" s="1121"/>
      <c r="N30" s="1121"/>
      <c r="O30" s="1121"/>
      <c r="P30" s="1122"/>
      <c r="Q30" s="1132">
        <v>137</v>
      </c>
      <c r="R30" s="1133"/>
      <c r="S30" s="1133"/>
      <c r="T30" s="1133"/>
      <c r="U30" s="1133"/>
      <c r="V30" s="1133">
        <v>137</v>
      </c>
      <c r="W30" s="1133"/>
      <c r="X30" s="1133"/>
      <c r="Y30" s="1133"/>
      <c r="Z30" s="1133"/>
      <c r="AA30" s="1133">
        <v>0</v>
      </c>
      <c r="AB30" s="1133"/>
      <c r="AC30" s="1133"/>
      <c r="AD30" s="1133"/>
      <c r="AE30" s="1134"/>
      <c r="AF30" s="1126">
        <v>0</v>
      </c>
      <c r="AG30" s="1127"/>
      <c r="AH30" s="1127"/>
      <c r="AI30" s="1127"/>
      <c r="AJ30" s="1128"/>
      <c r="AK30" s="1069">
        <v>43</v>
      </c>
      <c r="AL30" s="1060"/>
      <c r="AM30" s="1060"/>
      <c r="AN30" s="1060"/>
      <c r="AO30" s="1060"/>
      <c r="AP30" s="1060" t="s">
        <v>586</v>
      </c>
      <c r="AQ30" s="1060"/>
      <c r="AR30" s="1060"/>
      <c r="AS30" s="1060"/>
      <c r="AT30" s="1060"/>
      <c r="AU30" s="1060" t="s">
        <v>586</v>
      </c>
      <c r="AV30" s="1060"/>
      <c r="AW30" s="1060"/>
      <c r="AX30" s="1060"/>
      <c r="AY30" s="1060"/>
      <c r="AZ30" s="1131" t="s">
        <v>586</v>
      </c>
      <c r="BA30" s="1131"/>
      <c r="BB30" s="1131"/>
      <c r="BC30" s="1131"/>
      <c r="BD30" s="1131"/>
      <c r="BE30" s="1115"/>
      <c r="BF30" s="1115"/>
      <c r="BG30" s="1115"/>
      <c r="BH30" s="1115"/>
      <c r="BI30" s="1116"/>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0" t="s">
        <v>404</v>
      </c>
      <c r="C31" s="1121"/>
      <c r="D31" s="1121"/>
      <c r="E31" s="1121"/>
      <c r="F31" s="1121"/>
      <c r="G31" s="1121"/>
      <c r="H31" s="1121"/>
      <c r="I31" s="1121"/>
      <c r="J31" s="1121"/>
      <c r="K31" s="1121"/>
      <c r="L31" s="1121"/>
      <c r="M31" s="1121"/>
      <c r="N31" s="1121"/>
      <c r="O31" s="1121"/>
      <c r="P31" s="1122"/>
      <c r="Q31" s="1132">
        <v>239</v>
      </c>
      <c r="R31" s="1133"/>
      <c r="S31" s="1133"/>
      <c r="T31" s="1133"/>
      <c r="U31" s="1133"/>
      <c r="V31" s="1133">
        <v>234</v>
      </c>
      <c r="W31" s="1133"/>
      <c r="X31" s="1133"/>
      <c r="Y31" s="1133"/>
      <c r="Z31" s="1133"/>
      <c r="AA31" s="1133">
        <v>5</v>
      </c>
      <c r="AB31" s="1133"/>
      <c r="AC31" s="1133"/>
      <c r="AD31" s="1133"/>
      <c r="AE31" s="1134"/>
      <c r="AF31" s="1126">
        <v>282</v>
      </c>
      <c r="AG31" s="1127"/>
      <c r="AH31" s="1127"/>
      <c r="AI31" s="1127"/>
      <c r="AJ31" s="1128"/>
      <c r="AK31" s="1069">
        <v>42</v>
      </c>
      <c r="AL31" s="1060"/>
      <c r="AM31" s="1060"/>
      <c r="AN31" s="1060"/>
      <c r="AO31" s="1060"/>
      <c r="AP31" s="1060">
        <v>1757</v>
      </c>
      <c r="AQ31" s="1060"/>
      <c r="AR31" s="1060"/>
      <c r="AS31" s="1060"/>
      <c r="AT31" s="1060"/>
      <c r="AU31" s="1060">
        <v>271</v>
      </c>
      <c r="AV31" s="1060"/>
      <c r="AW31" s="1060"/>
      <c r="AX31" s="1060"/>
      <c r="AY31" s="1060"/>
      <c r="AZ31" s="1131" t="s">
        <v>586</v>
      </c>
      <c r="BA31" s="1131"/>
      <c r="BB31" s="1131"/>
      <c r="BC31" s="1131"/>
      <c r="BD31" s="1131"/>
      <c r="BE31" s="1115" t="s">
        <v>405</v>
      </c>
      <c r="BF31" s="1115"/>
      <c r="BG31" s="1115"/>
      <c r="BH31" s="1115"/>
      <c r="BI31" s="1116"/>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0" t="s">
        <v>406</v>
      </c>
      <c r="C32" s="1121"/>
      <c r="D32" s="1121"/>
      <c r="E32" s="1121"/>
      <c r="F32" s="1121"/>
      <c r="G32" s="1121"/>
      <c r="H32" s="1121"/>
      <c r="I32" s="1121"/>
      <c r="J32" s="1121"/>
      <c r="K32" s="1121"/>
      <c r="L32" s="1121"/>
      <c r="M32" s="1121"/>
      <c r="N32" s="1121"/>
      <c r="O32" s="1121"/>
      <c r="P32" s="1122"/>
      <c r="Q32" s="1132">
        <v>1955</v>
      </c>
      <c r="R32" s="1133"/>
      <c r="S32" s="1133"/>
      <c r="T32" s="1133"/>
      <c r="U32" s="1133"/>
      <c r="V32" s="1133">
        <v>2047</v>
      </c>
      <c r="W32" s="1133"/>
      <c r="X32" s="1133"/>
      <c r="Y32" s="1133"/>
      <c r="Z32" s="1133"/>
      <c r="AA32" s="1133">
        <v>-92</v>
      </c>
      <c r="AB32" s="1133"/>
      <c r="AC32" s="1133"/>
      <c r="AD32" s="1133"/>
      <c r="AE32" s="1134"/>
      <c r="AF32" s="1126">
        <v>1119</v>
      </c>
      <c r="AG32" s="1127"/>
      <c r="AH32" s="1127"/>
      <c r="AI32" s="1127"/>
      <c r="AJ32" s="1128"/>
      <c r="AK32" s="1069">
        <v>391</v>
      </c>
      <c r="AL32" s="1060"/>
      <c r="AM32" s="1060"/>
      <c r="AN32" s="1060"/>
      <c r="AO32" s="1060"/>
      <c r="AP32" s="1060">
        <v>3175</v>
      </c>
      <c r="AQ32" s="1060"/>
      <c r="AR32" s="1060"/>
      <c r="AS32" s="1060"/>
      <c r="AT32" s="1060"/>
      <c r="AU32" s="1060">
        <v>2051</v>
      </c>
      <c r="AV32" s="1060"/>
      <c r="AW32" s="1060"/>
      <c r="AX32" s="1060"/>
      <c r="AY32" s="1060"/>
      <c r="AZ32" s="1131" t="s">
        <v>586</v>
      </c>
      <c r="BA32" s="1131"/>
      <c r="BB32" s="1131"/>
      <c r="BC32" s="1131"/>
      <c r="BD32" s="1131"/>
      <c r="BE32" s="1115" t="s">
        <v>405</v>
      </c>
      <c r="BF32" s="1115"/>
      <c r="BG32" s="1115"/>
      <c r="BH32" s="1115"/>
      <c r="BI32" s="1116"/>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0" t="s">
        <v>407</v>
      </c>
      <c r="C33" s="1121"/>
      <c r="D33" s="1121"/>
      <c r="E33" s="1121"/>
      <c r="F33" s="1121"/>
      <c r="G33" s="1121"/>
      <c r="H33" s="1121"/>
      <c r="I33" s="1121"/>
      <c r="J33" s="1121"/>
      <c r="K33" s="1121"/>
      <c r="L33" s="1121"/>
      <c r="M33" s="1121"/>
      <c r="N33" s="1121"/>
      <c r="O33" s="1121"/>
      <c r="P33" s="1122"/>
      <c r="Q33" s="1132">
        <v>418</v>
      </c>
      <c r="R33" s="1133"/>
      <c r="S33" s="1133"/>
      <c r="T33" s="1133"/>
      <c r="U33" s="1133"/>
      <c r="V33" s="1133">
        <v>418</v>
      </c>
      <c r="W33" s="1133"/>
      <c r="X33" s="1133"/>
      <c r="Y33" s="1133"/>
      <c r="Z33" s="1133"/>
      <c r="AA33" s="1133" t="s">
        <v>590</v>
      </c>
      <c r="AB33" s="1133"/>
      <c r="AC33" s="1133"/>
      <c r="AD33" s="1133"/>
      <c r="AE33" s="1134"/>
      <c r="AF33" s="1126" t="s">
        <v>138</v>
      </c>
      <c r="AG33" s="1127"/>
      <c r="AH33" s="1127"/>
      <c r="AI33" s="1127"/>
      <c r="AJ33" s="1128"/>
      <c r="AK33" s="1069">
        <v>237</v>
      </c>
      <c r="AL33" s="1060"/>
      <c r="AM33" s="1060"/>
      <c r="AN33" s="1060"/>
      <c r="AO33" s="1060"/>
      <c r="AP33" s="1060">
        <v>3104</v>
      </c>
      <c r="AQ33" s="1060"/>
      <c r="AR33" s="1060"/>
      <c r="AS33" s="1060"/>
      <c r="AT33" s="1060"/>
      <c r="AU33" s="1060">
        <v>2470</v>
      </c>
      <c r="AV33" s="1060"/>
      <c r="AW33" s="1060"/>
      <c r="AX33" s="1060"/>
      <c r="AY33" s="1060"/>
      <c r="AZ33" s="1131" t="s">
        <v>586</v>
      </c>
      <c r="BA33" s="1131"/>
      <c r="BB33" s="1131"/>
      <c r="BC33" s="1131"/>
      <c r="BD33" s="1131"/>
      <c r="BE33" s="1115" t="s">
        <v>408</v>
      </c>
      <c r="BF33" s="1115"/>
      <c r="BG33" s="1115"/>
      <c r="BH33" s="1115"/>
      <c r="BI33" s="1116"/>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0" t="s">
        <v>409</v>
      </c>
      <c r="C34" s="1121"/>
      <c r="D34" s="1121"/>
      <c r="E34" s="1121"/>
      <c r="F34" s="1121"/>
      <c r="G34" s="1121"/>
      <c r="H34" s="1121"/>
      <c r="I34" s="1121"/>
      <c r="J34" s="1121"/>
      <c r="K34" s="1121"/>
      <c r="L34" s="1121"/>
      <c r="M34" s="1121"/>
      <c r="N34" s="1121"/>
      <c r="O34" s="1121"/>
      <c r="P34" s="1122"/>
      <c r="Q34" s="1132">
        <v>116</v>
      </c>
      <c r="R34" s="1133"/>
      <c r="S34" s="1133"/>
      <c r="T34" s="1133"/>
      <c r="U34" s="1133"/>
      <c r="V34" s="1133">
        <v>116</v>
      </c>
      <c r="W34" s="1133"/>
      <c r="X34" s="1133"/>
      <c r="Y34" s="1133"/>
      <c r="Z34" s="1133"/>
      <c r="AA34" s="1133" t="s">
        <v>586</v>
      </c>
      <c r="AB34" s="1133"/>
      <c r="AC34" s="1133"/>
      <c r="AD34" s="1133"/>
      <c r="AE34" s="1134"/>
      <c r="AF34" s="1126" t="s">
        <v>386</v>
      </c>
      <c r="AG34" s="1127"/>
      <c r="AH34" s="1127"/>
      <c r="AI34" s="1127"/>
      <c r="AJ34" s="1128"/>
      <c r="AK34" s="1069">
        <v>45</v>
      </c>
      <c r="AL34" s="1060"/>
      <c r="AM34" s="1060"/>
      <c r="AN34" s="1060"/>
      <c r="AO34" s="1060"/>
      <c r="AP34" s="1060">
        <v>769</v>
      </c>
      <c r="AQ34" s="1060"/>
      <c r="AR34" s="1060"/>
      <c r="AS34" s="1060"/>
      <c r="AT34" s="1060"/>
      <c r="AU34" s="1060">
        <v>601</v>
      </c>
      <c r="AV34" s="1060"/>
      <c r="AW34" s="1060"/>
      <c r="AX34" s="1060"/>
      <c r="AY34" s="1060"/>
      <c r="AZ34" s="1131" t="s">
        <v>586</v>
      </c>
      <c r="BA34" s="1131"/>
      <c r="BB34" s="1131"/>
      <c r="BC34" s="1131"/>
      <c r="BD34" s="1131"/>
      <c r="BE34" s="1115" t="s">
        <v>410</v>
      </c>
      <c r="BF34" s="1115"/>
      <c r="BG34" s="1115"/>
      <c r="BH34" s="1115"/>
      <c r="BI34" s="1116"/>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0"/>
      <c r="C35" s="1121"/>
      <c r="D35" s="1121"/>
      <c r="E35" s="1121"/>
      <c r="F35" s="1121"/>
      <c r="G35" s="1121"/>
      <c r="H35" s="1121"/>
      <c r="I35" s="1121"/>
      <c r="J35" s="1121"/>
      <c r="K35" s="1121"/>
      <c r="L35" s="1121"/>
      <c r="M35" s="1121"/>
      <c r="N35" s="1121"/>
      <c r="O35" s="1121"/>
      <c r="P35" s="1122"/>
      <c r="Q35" s="1132"/>
      <c r="R35" s="1133"/>
      <c r="S35" s="1133"/>
      <c r="T35" s="1133"/>
      <c r="U35" s="1133"/>
      <c r="V35" s="1133"/>
      <c r="W35" s="1133"/>
      <c r="X35" s="1133"/>
      <c r="Y35" s="1133"/>
      <c r="Z35" s="1133"/>
      <c r="AA35" s="1133"/>
      <c r="AB35" s="1133"/>
      <c r="AC35" s="1133"/>
      <c r="AD35" s="1133"/>
      <c r="AE35" s="1134"/>
      <c r="AF35" s="1126"/>
      <c r="AG35" s="1127"/>
      <c r="AH35" s="1127"/>
      <c r="AI35" s="1127"/>
      <c r="AJ35" s="1128"/>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15"/>
      <c r="BF35" s="1115"/>
      <c r="BG35" s="1115"/>
      <c r="BH35" s="1115"/>
      <c r="BI35" s="1116"/>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0"/>
      <c r="C36" s="1121"/>
      <c r="D36" s="1121"/>
      <c r="E36" s="1121"/>
      <c r="F36" s="1121"/>
      <c r="G36" s="1121"/>
      <c r="H36" s="1121"/>
      <c r="I36" s="1121"/>
      <c r="J36" s="1121"/>
      <c r="K36" s="1121"/>
      <c r="L36" s="1121"/>
      <c r="M36" s="1121"/>
      <c r="N36" s="1121"/>
      <c r="O36" s="1121"/>
      <c r="P36" s="1122"/>
      <c r="Q36" s="1132"/>
      <c r="R36" s="1133"/>
      <c r="S36" s="1133"/>
      <c r="T36" s="1133"/>
      <c r="U36" s="1133"/>
      <c r="V36" s="1133"/>
      <c r="W36" s="1133"/>
      <c r="X36" s="1133"/>
      <c r="Y36" s="1133"/>
      <c r="Z36" s="1133"/>
      <c r="AA36" s="1133"/>
      <c r="AB36" s="1133"/>
      <c r="AC36" s="1133"/>
      <c r="AD36" s="1133"/>
      <c r="AE36" s="1134"/>
      <c r="AF36" s="1126"/>
      <c r="AG36" s="1127"/>
      <c r="AH36" s="1127"/>
      <c r="AI36" s="1127"/>
      <c r="AJ36" s="1128"/>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15"/>
      <c r="BF36" s="1115"/>
      <c r="BG36" s="1115"/>
      <c r="BH36" s="1115"/>
      <c r="BI36" s="1116"/>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0"/>
      <c r="C37" s="1121"/>
      <c r="D37" s="1121"/>
      <c r="E37" s="1121"/>
      <c r="F37" s="1121"/>
      <c r="G37" s="1121"/>
      <c r="H37" s="1121"/>
      <c r="I37" s="1121"/>
      <c r="J37" s="1121"/>
      <c r="K37" s="1121"/>
      <c r="L37" s="1121"/>
      <c r="M37" s="1121"/>
      <c r="N37" s="1121"/>
      <c r="O37" s="1121"/>
      <c r="P37" s="1122"/>
      <c r="Q37" s="1132"/>
      <c r="R37" s="1133"/>
      <c r="S37" s="1133"/>
      <c r="T37" s="1133"/>
      <c r="U37" s="1133"/>
      <c r="V37" s="1133"/>
      <c r="W37" s="1133"/>
      <c r="X37" s="1133"/>
      <c r="Y37" s="1133"/>
      <c r="Z37" s="1133"/>
      <c r="AA37" s="1133"/>
      <c r="AB37" s="1133"/>
      <c r="AC37" s="1133"/>
      <c r="AD37" s="1133"/>
      <c r="AE37" s="1134"/>
      <c r="AF37" s="1126"/>
      <c r="AG37" s="1127"/>
      <c r="AH37" s="1127"/>
      <c r="AI37" s="1127"/>
      <c r="AJ37" s="1128"/>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15"/>
      <c r="BF37" s="1115"/>
      <c r="BG37" s="1115"/>
      <c r="BH37" s="1115"/>
      <c r="BI37" s="1116"/>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0"/>
      <c r="C38" s="1121"/>
      <c r="D38" s="1121"/>
      <c r="E38" s="1121"/>
      <c r="F38" s="1121"/>
      <c r="G38" s="1121"/>
      <c r="H38" s="1121"/>
      <c r="I38" s="1121"/>
      <c r="J38" s="1121"/>
      <c r="K38" s="1121"/>
      <c r="L38" s="1121"/>
      <c r="M38" s="1121"/>
      <c r="N38" s="1121"/>
      <c r="O38" s="1121"/>
      <c r="P38" s="1122"/>
      <c r="Q38" s="1132"/>
      <c r="R38" s="1133"/>
      <c r="S38" s="1133"/>
      <c r="T38" s="1133"/>
      <c r="U38" s="1133"/>
      <c r="V38" s="1133"/>
      <c r="W38" s="1133"/>
      <c r="X38" s="1133"/>
      <c r="Y38" s="1133"/>
      <c r="Z38" s="1133"/>
      <c r="AA38" s="1133"/>
      <c r="AB38" s="1133"/>
      <c r="AC38" s="1133"/>
      <c r="AD38" s="1133"/>
      <c r="AE38" s="1134"/>
      <c r="AF38" s="1126"/>
      <c r="AG38" s="1127"/>
      <c r="AH38" s="1127"/>
      <c r="AI38" s="1127"/>
      <c r="AJ38" s="1128"/>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15"/>
      <c r="BF38" s="1115"/>
      <c r="BG38" s="1115"/>
      <c r="BH38" s="1115"/>
      <c r="BI38" s="1116"/>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0"/>
      <c r="C39" s="1121"/>
      <c r="D39" s="1121"/>
      <c r="E39" s="1121"/>
      <c r="F39" s="1121"/>
      <c r="G39" s="1121"/>
      <c r="H39" s="1121"/>
      <c r="I39" s="1121"/>
      <c r="J39" s="1121"/>
      <c r="K39" s="1121"/>
      <c r="L39" s="1121"/>
      <c r="M39" s="1121"/>
      <c r="N39" s="1121"/>
      <c r="O39" s="1121"/>
      <c r="P39" s="1122"/>
      <c r="Q39" s="1132"/>
      <c r="R39" s="1133"/>
      <c r="S39" s="1133"/>
      <c r="T39" s="1133"/>
      <c r="U39" s="1133"/>
      <c r="V39" s="1133"/>
      <c r="W39" s="1133"/>
      <c r="X39" s="1133"/>
      <c r="Y39" s="1133"/>
      <c r="Z39" s="1133"/>
      <c r="AA39" s="1133"/>
      <c r="AB39" s="1133"/>
      <c r="AC39" s="1133"/>
      <c r="AD39" s="1133"/>
      <c r="AE39" s="1134"/>
      <c r="AF39" s="1126"/>
      <c r="AG39" s="1127"/>
      <c r="AH39" s="1127"/>
      <c r="AI39" s="1127"/>
      <c r="AJ39" s="1128"/>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15"/>
      <c r="BF39" s="1115"/>
      <c r="BG39" s="1115"/>
      <c r="BH39" s="1115"/>
      <c r="BI39" s="1116"/>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0"/>
      <c r="C40" s="1121"/>
      <c r="D40" s="1121"/>
      <c r="E40" s="1121"/>
      <c r="F40" s="1121"/>
      <c r="G40" s="1121"/>
      <c r="H40" s="1121"/>
      <c r="I40" s="1121"/>
      <c r="J40" s="1121"/>
      <c r="K40" s="1121"/>
      <c r="L40" s="1121"/>
      <c r="M40" s="1121"/>
      <c r="N40" s="1121"/>
      <c r="O40" s="1121"/>
      <c r="P40" s="1122"/>
      <c r="Q40" s="1132"/>
      <c r="R40" s="1133"/>
      <c r="S40" s="1133"/>
      <c r="T40" s="1133"/>
      <c r="U40" s="1133"/>
      <c r="V40" s="1133"/>
      <c r="W40" s="1133"/>
      <c r="X40" s="1133"/>
      <c r="Y40" s="1133"/>
      <c r="Z40" s="1133"/>
      <c r="AA40" s="1133"/>
      <c r="AB40" s="1133"/>
      <c r="AC40" s="1133"/>
      <c r="AD40" s="1133"/>
      <c r="AE40" s="1134"/>
      <c r="AF40" s="1126"/>
      <c r="AG40" s="1127"/>
      <c r="AH40" s="1127"/>
      <c r="AI40" s="1127"/>
      <c r="AJ40" s="1128"/>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15"/>
      <c r="BF40" s="1115"/>
      <c r="BG40" s="1115"/>
      <c r="BH40" s="1115"/>
      <c r="BI40" s="1116"/>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0"/>
      <c r="C41" s="1121"/>
      <c r="D41" s="1121"/>
      <c r="E41" s="1121"/>
      <c r="F41" s="1121"/>
      <c r="G41" s="1121"/>
      <c r="H41" s="1121"/>
      <c r="I41" s="1121"/>
      <c r="J41" s="1121"/>
      <c r="K41" s="1121"/>
      <c r="L41" s="1121"/>
      <c r="M41" s="1121"/>
      <c r="N41" s="1121"/>
      <c r="O41" s="1121"/>
      <c r="P41" s="1122"/>
      <c r="Q41" s="1132"/>
      <c r="R41" s="1133"/>
      <c r="S41" s="1133"/>
      <c r="T41" s="1133"/>
      <c r="U41" s="1133"/>
      <c r="V41" s="1133"/>
      <c r="W41" s="1133"/>
      <c r="X41" s="1133"/>
      <c r="Y41" s="1133"/>
      <c r="Z41" s="1133"/>
      <c r="AA41" s="1133"/>
      <c r="AB41" s="1133"/>
      <c r="AC41" s="1133"/>
      <c r="AD41" s="1133"/>
      <c r="AE41" s="1134"/>
      <c r="AF41" s="1126"/>
      <c r="AG41" s="1127"/>
      <c r="AH41" s="1127"/>
      <c r="AI41" s="1127"/>
      <c r="AJ41" s="1128"/>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15"/>
      <c r="BF41" s="1115"/>
      <c r="BG41" s="1115"/>
      <c r="BH41" s="1115"/>
      <c r="BI41" s="1116"/>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0"/>
      <c r="C42" s="1121"/>
      <c r="D42" s="1121"/>
      <c r="E42" s="1121"/>
      <c r="F42" s="1121"/>
      <c r="G42" s="1121"/>
      <c r="H42" s="1121"/>
      <c r="I42" s="1121"/>
      <c r="J42" s="1121"/>
      <c r="K42" s="1121"/>
      <c r="L42" s="1121"/>
      <c r="M42" s="1121"/>
      <c r="N42" s="1121"/>
      <c r="O42" s="1121"/>
      <c r="P42" s="1122"/>
      <c r="Q42" s="1132"/>
      <c r="R42" s="1133"/>
      <c r="S42" s="1133"/>
      <c r="T42" s="1133"/>
      <c r="U42" s="1133"/>
      <c r="V42" s="1133"/>
      <c r="W42" s="1133"/>
      <c r="X42" s="1133"/>
      <c r="Y42" s="1133"/>
      <c r="Z42" s="1133"/>
      <c r="AA42" s="1133"/>
      <c r="AB42" s="1133"/>
      <c r="AC42" s="1133"/>
      <c r="AD42" s="1133"/>
      <c r="AE42" s="1134"/>
      <c r="AF42" s="1126"/>
      <c r="AG42" s="1127"/>
      <c r="AH42" s="1127"/>
      <c r="AI42" s="1127"/>
      <c r="AJ42" s="1128"/>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15"/>
      <c r="BF42" s="1115"/>
      <c r="BG42" s="1115"/>
      <c r="BH42" s="1115"/>
      <c r="BI42" s="1116"/>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0"/>
      <c r="C43" s="1121"/>
      <c r="D43" s="1121"/>
      <c r="E43" s="1121"/>
      <c r="F43" s="1121"/>
      <c r="G43" s="1121"/>
      <c r="H43" s="1121"/>
      <c r="I43" s="1121"/>
      <c r="J43" s="1121"/>
      <c r="K43" s="1121"/>
      <c r="L43" s="1121"/>
      <c r="M43" s="1121"/>
      <c r="N43" s="1121"/>
      <c r="O43" s="1121"/>
      <c r="P43" s="1122"/>
      <c r="Q43" s="1132"/>
      <c r="R43" s="1133"/>
      <c r="S43" s="1133"/>
      <c r="T43" s="1133"/>
      <c r="U43" s="1133"/>
      <c r="V43" s="1133"/>
      <c r="W43" s="1133"/>
      <c r="X43" s="1133"/>
      <c r="Y43" s="1133"/>
      <c r="Z43" s="1133"/>
      <c r="AA43" s="1133"/>
      <c r="AB43" s="1133"/>
      <c r="AC43" s="1133"/>
      <c r="AD43" s="1133"/>
      <c r="AE43" s="1134"/>
      <c r="AF43" s="1126"/>
      <c r="AG43" s="1127"/>
      <c r="AH43" s="1127"/>
      <c r="AI43" s="1127"/>
      <c r="AJ43" s="1128"/>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15"/>
      <c r="BF43" s="1115"/>
      <c r="BG43" s="1115"/>
      <c r="BH43" s="1115"/>
      <c r="BI43" s="1116"/>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0"/>
      <c r="C44" s="1121"/>
      <c r="D44" s="1121"/>
      <c r="E44" s="1121"/>
      <c r="F44" s="1121"/>
      <c r="G44" s="1121"/>
      <c r="H44" s="1121"/>
      <c r="I44" s="1121"/>
      <c r="J44" s="1121"/>
      <c r="K44" s="1121"/>
      <c r="L44" s="1121"/>
      <c r="M44" s="1121"/>
      <c r="N44" s="1121"/>
      <c r="O44" s="1121"/>
      <c r="P44" s="1122"/>
      <c r="Q44" s="1132"/>
      <c r="R44" s="1133"/>
      <c r="S44" s="1133"/>
      <c r="T44" s="1133"/>
      <c r="U44" s="1133"/>
      <c r="V44" s="1133"/>
      <c r="W44" s="1133"/>
      <c r="X44" s="1133"/>
      <c r="Y44" s="1133"/>
      <c r="Z44" s="1133"/>
      <c r="AA44" s="1133"/>
      <c r="AB44" s="1133"/>
      <c r="AC44" s="1133"/>
      <c r="AD44" s="1133"/>
      <c r="AE44" s="1134"/>
      <c r="AF44" s="1126"/>
      <c r="AG44" s="1127"/>
      <c r="AH44" s="1127"/>
      <c r="AI44" s="1127"/>
      <c r="AJ44" s="1128"/>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15"/>
      <c r="BF44" s="1115"/>
      <c r="BG44" s="1115"/>
      <c r="BH44" s="1115"/>
      <c r="BI44" s="1116"/>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0"/>
      <c r="C45" s="1121"/>
      <c r="D45" s="1121"/>
      <c r="E45" s="1121"/>
      <c r="F45" s="1121"/>
      <c r="G45" s="1121"/>
      <c r="H45" s="1121"/>
      <c r="I45" s="1121"/>
      <c r="J45" s="1121"/>
      <c r="K45" s="1121"/>
      <c r="L45" s="1121"/>
      <c r="M45" s="1121"/>
      <c r="N45" s="1121"/>
      <c r="O45" s="1121"/>
      <c r="P45" s="1122"/>
      <c r="Q45" s="1132"/>
      <c r="R45" s="1133"/>
      <c r="S45" s="1133"/>
      <c r="T45" s="1133"/>
      <c r="U45" s="1133"/>
      <c r="V45" s="1133"/>
      <c r="W45" s="1133"/>
      <c r="X45" s="1133"/>
      <c r="Y45" s="1133"/>
      <c r="Z45" s="1133"/>
      <c r="AA45" s="1133"/>
      <c r="AB45" s="1133"/>
      <c r="AC45" s="1133"/>
      <c r="AD45" s="1133"/>
      <c r="AE45" s="1134"/>
      <c r="AF45" s="1126"/>
      <c r="AG45" s="1127"/>
      <c r="AH45" s="1127"/>
      <c r="AI45" s="1127"/>
      <c r="AJ45" s="1128"/>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15"/>
      <c r="BF45" s="1115"/>
      <c r="BG45" s="1115"/>
      <c r="BH45" s="1115"/>
      <c r="BI45" s="1116"/>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0"/>
      <c r="C46" s="1121"/>
      <c r="D46" s="1121"/>
      <c r="E46" s="1121"/>
      <c r="F46" s="1121"/>
      <c r="G46" s="1121"/>
      <c r="H46" s="1121"/>
      <c r="I46" s="1121"/>
      <c r="J46" s="1121"/>
      <c r="K46" s="1121"/>
      <c r="L46" s="1121"/>
      <c r="M46" s="1121"/>
      <c r="N46" s="1121"/>
      <c r="O46" s="1121"/>
      <c r="P46" s="1122"/>
      <c r="Q46" s="1132"/>
      <c r="R46" s="1133"/>
      <c r="S46" s="1133"/>
      <c r="T46" s="1133"/>
      <c r="U46" s="1133"/>
      <c r="V46" s="1133"/>
      <c r="W46" s="1133"/>
      <c r="X46" s="1133"/>
      <c r="Y46" s="1133"/>
      <c r="Z46" s="1133"/>
      <c r="AA46" s="1133"/>
      <c r="AB46" s="1133"/>
      <c r="AC46" s="1133"/>
      <c r="AD46" s="1133"/>
      <c r="AE46" s="1134"/>
      <c r="AF46" s="1126"/>
      <c r="AG46" s="1127"/>
      <c r="AH46" s="1127"/>
      <c r="AI46" s="1127"/>
      <c r="AJ46" s="1128"/>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15"/>
      <c r="BF46" s="1115"/>
      <c r="BG46" s="1115"/>
      <c r="BH46" s="1115"/>
      <c r="BI46" s="1116"/>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0"/>
      <c r="C47" s="1121"/>
      <c r="D47" s="1121"/>
      <c r="E47" s="1121"/>
      <c r="F47" s="1121"/>
      <c r="G47" s="1121"/>
      <c r="H47" s="1121"/>
      <c r="I47" s="1121"/>
      <c r="J47" s="1121"/>
      <c r="K47" s="1121"/>
      <c r="L47" s="1121"/>
      <c r="M47" s="1121"/>
      <c r="N47" s="1121"/>
      <c r="O47" s="1121"/>
      <c r="P47" s="1122"/>
      <c r="Q47" s="1132"/>
      <c r="R47" s="1133"/>
      <c r="S47" s="1133"/>
      <c r="T47" s="1133"/>
      <c r="U47" s="1133"/>
      <c r="V47" s="1133"/>
      <c r="W47" s="1133"/>
      <c r="X47" s="1133"/>
      <c r="Y47" s="1133"/>
      <c r="Z47" s="1133"/>
      <c r="AA47" s="1133"/>
      <c r="AB47" s="1133"/>
      <c r="AC47" s="1133"/>
      <c r="AD47" s="1133"/>
      <c r="AE47" s="1134"/>
      <c r="AF47" s="1126"/>
      <c r="AG47" s="1127"/>
      <c r="AH47" s="1127"/>
      <c r="AI47" s="1127"/>
      <c r="AJ47" s="1128"/>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15"/>
      <c r="BF47" s="1115"/>
      <c r="BG47" s="1115"/>
      <c r="BH47" s="1115"/>
      <c r="BI47" s="1116"/>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0"/>
      <c r="C48" s="1121"/>
      <c r="D48" s="1121"/>
      <c r="E48" s="1121"/>
      <c r="F48" s="1121"/>
      <c r="G48" s="1121"/>
      <c r="H48" s="1121"/>
      <c r="I48" s="1121"/>
      <c r="J48" s="1121"/>
      <c r="K48" s="1121"/>
      <c r="L48" s="1121"/>
      <c r="M48" s="1121"/>
      <c r="N48" s="1121"/>
      <c r="O48" s="1121"/>
      <c r="P48" s="1122"/>
      <c r="Q48" s="1132"/>
      <c r="R48" s="1133"/>
      <c r="S48" s="1133"/>
      <c r="T48" s="1133"/>
      <c r="U48" s="1133"/>
      <c r="V48" s="1133"/>
      <c r="W48" s="1133"/>
      <c r="X48" s="1133"/>
      <c r="Y48" s="1133"/>
      <c r="Z48" s="1133"/>
      <c r="AA48" s="1133"/>
      <c r="AB48" s="1133"/>
      <c r="AC48" s="1133"/>
      <c r="AD48" s="1133"/>
      <c r="AE48" s="1134"/>
      <c r="AF48" s="1126"/>
      <c r="AG48" s="1127"/>
      <c r="AH48" s="1127"/>
      <c r="AI48" s="1127"/>
      <c r="AJ48" s="1128"/>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15"/>
      <c r="BF48" s="1115"/>
      <c r="BG48" s="1115"/>
      <c r="BH48" s="1115"/>
      <c r="BI48" s="1116"/>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0"/>
      <c r="C49" s="1121"/>
      <c r="D49" s="1121"/>
      <c r="E49" s="1121"/>
      <c r="F49" s="1121"/>
      <c r="G49" s="1121"/>
      <c r="H49" s="1121"/>
      <c r="I49" s="1121"/>
      <c r="J49" s="1121"/>
      <c r="K49" s="1121"/>
      <c r="L49" s="1121"/>
      <c r="M49" s="1121"/>
      <c r="N49" s="1121"/>
      <c r="O49" s="1121"/>
      <c r="P49" s="1122"/>
      <c r="Q49" s="1132"/>
      <c r="R49" s="1133"/>
      <c r="S49" s="1133"/>
      <c r="T49" s="1133"/>
      <c r="U49" s="1133"/>
      <c r="V49" s="1133"/>
      <c r="W49" s="1133"/>
      <c r="X49" s="1133"/>
      <c r="Y49" s="1133"/>
      <c r="Z49" s="1133"/>
      <c r="AA49" s="1133"/>
      <c r="AB49" s="1133"/>
      <c r="AC49" s="1133"/>
      <c r="AD49" s="1133"/>
      <c r="AE49" s="1134"/>
      <c r="AF49" s="1126"/>
      <c r="AG49" s="1127"/>
      <c r="AH49" s="1127"/>
      <c r="AI49" s="1127"/>
      <c r="AJ49" s="1128"/>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15"/>
      <c r="BF49" s="1115"/>
      <c r="BG49" s="1115"/>
      <c r="BH49" s="1115"/>
      <c r="BI49" s="1116"/>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0"/>
      <c r="C50" s="1121"/>
      <c r="D50" s="1121"/>
      <c r="E50" s="1121"/>
      <c r="F50" s="1121"/>
      <c r="G50" s="1121"/>
      <c r="H50" s="1121"/>
      <c r="I50" s="1121"/>
      <c r="J50" s="1121"/>
      <c r="K50" s="1121"/>
      <c r="L50" s="1121"/>
      <c r="M50" s="1121"/>
      <c r="N50" s="1121"/>
      <c r="O50" s="1121"/>
      <c r="P50" s="1122"/>
      <c r="Q50" s="1123"/>
      <c r="R50" s="1124"/>
      <c r="S50" s="1124"/>
      <c r="T50" s="1124"/>
      <c r="U50" s="1124"/>
      <c r="V50" s="1124"/>
      <c r="W50" s="1124"/>
      <c r="X50" s="1124"/>
      <c r="Y50" s="1124"/>
      <c r="Z50" s="1124"/>
      <c r="AA50" s="1124"/>
      <c r="AB50" s="1124"/>
      <c r="AC50" s="1124"/>
      <c r="AD50" s="1124"/>
      <c r="AE50" s="1125"/>
      <c r="AF50" s="1126"/>
      <c r="AG50" s="1127"/>
      <c r="AH50" s="1127"/>
      <c r="AI50" s="1127"/>
      <c r="AJ50" s="1128"/>
      <c r="AK50" s="1129"/>
      <c r="AL50" s="1124"/>
      <c r="AM50" s="1124"/>
      <c r="AN50" s="1124"/>
      <c r="AO50" s="1124"/>
      <c r="AP50" s="1124"/>
      <c r="AQ50" s="1124"/>
      <c r="AR50" s="1124"/>
      <c r="AS50" s="1124"/>
      <c r="AT50" s="1124"/>
      <c r="AU50" s="1124"/>
      <c r="AV50" s="1124"/>
      <c r="AW50" s="1124"/>
      <c r="AX50" s="1124"/>
      <c r="AY50" s="1124"/>
      <c r="AZ50" s="1130"/>
      <c r="BA50" s="1130"/>
      <c r="BB50" s="1130"/>
      <c r="BC50" s="1130"/>
      <c r="BD50" s="1130"/>
      <c r="BE50" s="1115"/>
      <c r="BF50" s="1115"/>
      <c r="BG50" s="1115"/>
      <c r="BH50" s="1115"/>
      <c r="BI50" s="1116"/>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0"/>
      <c r="C51" s="1121"/>
      <c r="D51" s="1121"/>
      <c r="E51" s="1121"/>
      <c r="F51" s="1121"/>
      <c r="G51" s="1121"/>
      <c r="H51" s="1121"/>
      <c r="I51" s="1121"/>
      <c r="J51" s="1121"/>
      <c r="K51" s="1121"/>
      <c r="L51" s="1121"/>
      <c r="M51" s="1121"/>
      <c r="N51" s="1121"/>
      <c r="O51" s="1121"/>
      <c r="P51" s="1122"/>
      <c r="Q51" s="1123"/>
      <c r="R51" s="1124"/>
      <c r="S51" s="1124"/>
      <c r="T51" s="1124"/>
      <c r="U51" s="1124"/>
      <c r="V51" s="1124"/>
      <c r="W51" s="1124"/>
      <c r="X51" s="1124"/>
      <c r="Y51" s="1124"/>
      <c r="Z51" s="1124"/>
      <c r="AA51" s="1124"/>
      <c r="AB51" s="1124"/>
      <c r="AC51" s="1124"/>
      <c r="AD51" s="1124"/>
      <c r="AE51" s="1125"/>
      <c r="AF51" s="1126"/>
      <c r="AG51" s="1127"/>
      <c r="AH51" s="1127"/>
      <c r="AI51" s="1127"/>
      <c r="AJ51" s="1128"/>
      <c r="AK51" s="1129"/>
      <c r="AL51" s="1124"/>
      <c r="AM51" s="1124"/>
      <c r="AN51" s="1124"/>
      <c r="AO51" s="1124"/>
      <c r="AP51" s="1124"/>
      <c r="AQ51" s="1124"/>
      <c r="AR51" s="1124"/>
      <c r="AS51" s="1124"/>
      <c r="AT51" s="1124"/>
      <c r="AU51" s="1124"/>
      <c r="AV51" s="1124"/>
      <c r="AW51" s="1124"/>
      <c r="AX51" s="1124"/>
      <c r="AY51" s="1124"/>
      <c r="AZ51" s="1130"/>
      <c r="BA51" s="1130"/>
      <c r="BB51" s="1130"/>
      <c r="BC51" s="1130"/>
      <c r="BD51" s="1130"/>
      <c r="BE51" s="1115"/>
      <c r="BF51" s="1115"/>
      <c r="BG51" s="1115"/>
      <c r="BH51" s="1115"/>
      <c r="BI51" s="1116"/>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0"/>
      <c r="C52" s="1121"/>
      <c r="D52" s="1121"/>
      <c r="E52" s="1121"/>
      <c r="F52" s="1121"/>
      <c r="G52" s="1121"/>
      <c r="H52" s="1121"/>
      <c r="I52" s="1121"/>
      <c r="J52" s="1121"/>
      <c r="K52" s="1121"/>
      <c r="L52" s="1121"/>
      <c r="M52" s="1121"/>
      <c r="N52" s="1121"/>
      <c r="O52" s="1121"/>
      <c r="P52" s="1122"/>
      <c r="Q52" s="1123"/>
      <c r="R52" s="1124"/>
      <c r="S52" s="1124"/>
      <c r="T52" s="1124"/>
      <c r="U52" s="1124"/>
      <c r="V52" s="1124"/>
      <c r="W52" s="1124"/>
      <c r="X52" s="1124"/>
      <c r="Y52" s="1124"/>
      <c r="Z52" s="1124"/>
      <c r="AA52" s="1124"/>
      <c r="AB52" s="1124"/>
      <c r="AC52" s="1124"/>
      <c r="AD52" s="1124"/>
      <c r="AE52" s="1125"/>
      <c r="AF52" s="1126"/>
      <c r="AG52" s="1127"/>
      <c r="AH52" s="1127"/>
      <c r="AI52" s="1127"/>
      <c r="AJ52" s="1128"/>
      <c r="AK52" s="1129"/>
      <c r="AL52" s="1124"/>
      <c r="AM52" s="1124"/>
      <c r="AN52" s="1124"/>
      <c r="AO52" s="1124"/>
      <c r="AP52" s="1124"/>
      <c r="AQ52" s="1124"/>
      <c r="AR52" s="1124"/>
      <c r="AS52" s="1124"/>
      <c r="AT52" s="1124"/>
      <c r="AU52" s="1124"/>
      <c r="AV52" s="1124"/>
      <c r="AW52" s="1124"/>
      <c r="AX52" s="1124"/>
      <c r="AY52" s="1124"/>
      <c r="AZ52" s="1130"/>
      <c r="BA52" s="1130"/>
      <c r="BB52" s="1130"/>
      <c r="BC52" s="1130"/>
      <c r="BD52" s="1130"/>
      <c r="BE52" s="1115"/>
      <c r="BF52" s="1115"/>
      <c r="BG52" s="1115"/>
      <c r="BH52" s="1115"/>
      <c r="BI52" s="1116"/>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0"/>
      <c r="C53" s="1121"/>
      <c r="D53" s="1121"/>
      <c r="E53" s="1121"/>
      <c r="F53" s="1121"/>
      <c r="G53" s="1121"/>
      <c r="H53" s="1121"/>
      <c r="I53" s="1121"/>
      <c r="J53" s="1121"/>
      <c r="K53" s="1121"/>
      <c r="L53" s="1121"/>
      <c r="M53" s="1121"/>
      <c r="N53" s="1121"/>
      <c r="O53" s="1121"/>
      <c r="P53" s="1122"/>
      <c r="Q53" s="1123"/>
      <c r="R53" s="1124"/>
      <c r="S53" s="1124"/>
      <c r="T53" s="1124"/>
      <c r="U53" s="1124"/>
      <c r="V53" s="1124"/>
      <c r="W53" s="1124"/>
      <c r="X53" s="1124"/>
      <c r="Y53" s="1124"/>
      <c r="Z53" s="1124"/>
      <c r="AA53" s="1124"/>
      <c r="AB53" s="1124"/>
      <c r="AC53" s="1124"/>
      <c r="AD53" s="1124"/>
      <c r="AE53" s="1125"/>
      <c r="AF53" s="1126"/>
      <c r="AG53" s="1127"/>
      <c r="AH53" s="1127"/>
      <c r="AI53" s="1127"/>
      <c r="AJ53" s="1128"/>
      <c r="AK53" s="1129"/>
      <c r="AL53" s="1124"/>
      <c r="AM53" s="1124"/>
      <c r="AN53" s="1124"/>
      <c r="AO53" s="1124"/>
      <c r="AP53" s="1124"/>
      <c r="AQ53" s="1124"/>
      <c r="AR53" s="1124"/>
      <c r="AS53" s="1124"/>
      <c r="AT53" s="1124"/>
      <c r="AU53" s="1124"/>
      <c r="AV53" s="1124"/>
      <c r="AW53" s="1124"/>
      <c r="AX53" s="1124"/>
      <c r="AY53" s="1124"/>
      <c r="AZ53" s="1130"/>
      <c r="BA53" s="1130"/>
      <c r="BB53" s="1130"/>
      <c r="BC53" s="1130"/>
      <c r="BD53" s="1130"/>
      <c r="BE53" s="1115"/>
      <c r="BF53" s="1115"/>
      <c r="BG53" s="1115"/>
      <c r="BH53" s="1115"/>
      <c r="BI53" s="1116"/>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0"/>
      <c r="C54" s="1121"/>
      <c r="D54" s="1121"/>
      <c r="E54" s="1121"/>
      <c r="F54" s="1121"/>
      <c r="G54" s="1121"/>
      <c r="H54" s="1121"/>
      <c r="I54" s="1121"/>
      <c r="J54" s="1121"/>
      <c r="K54" s="1121"/>
      <c r="L54" s="1121"/>
      <c r="M54" s="1121"/>
      <c r="N54" s="1121"/>
      <c r="O54" s="1121"/>
      <c r="P54" s="1122"/>
      <c r="Q54" s="1123"/>
      <c r="R54" s="1124"/>
      <c r="S54" s="1124"/>
      <c r="T54" s="1124"/>
      <c r="U54" s="1124"/>
      <c r="V54" s="1124"/>
      <c r="W54" s="1124"/>
      <c r="X54" s="1124"/>
      <c r="Y54" s="1124"/>
      <c r="Z54" s="1124"/>
      <c r="AA54" s="1124"/>
      <c r="AB54" s="1124"/>
      <c r="AC54" s="1124"/>
      <c r="AD54" s="1124"/>
      <c r="AE54" s="1125"/>
      <c r="AF54" s="1126"/>
      <c r="AG54" s="1127"/>
      <c r="AH54" s="1127"/>
      <c r="AI54" s="1127"/>
      <c r="AJ54" s="1128"/>
      <c r="AK54" s="1129"/>
      <c r="AL54" s="1124"/>
      <c r="AM54" s="1124"/>
      <c r="AN54" s="1124"/>
      <c r="AO54" s="1124"/>
      <c r="AP54" s="1124"/>
      <c r="AQ54" s="1124"/>
      <c r="AR54" s="1124"/>
      <c r="AS54" s="1124"/>
      <c r="AT54" s="1124"/>
      <c r="AU54" s="1124"/>
      <c r="AV54" s="1124"/>
      <c r="AW54" s="1124"/>
      <c r="AX54" s="1124"/>
      <c r="AY54" s="1124"/>
      <c r="AZ54" s="1130"/>
      <c r="BA54" s="1130"/>
      <c r="BB54" s="1130"/>
      <c r="BC54" s="1130"/>
      <c r="BD54" s="1130"/>
      <c r="BE54" s="1115"/>
      <c r="BF54" s="1115"/>
      <c r="BG54" s="1115"/>
      <c r="BH54" s="1115"/>
      <c r="BI54" s="1116"/>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0"/>
      <c r="C55" s="1121"/>
      <c r="D55" s="1121"/>
      <c r="E55" s="1121"/>
      <c r="F55" s="1121"/>
      <c r="G55" s="1121"/>
      <c r="H55" s="1121"/>
      <c r="I55" s="1121"/>
      <c r="J55" s="1121"/>
      <c r="K55" s="1121"/>
      <c r="L55" s="1121"/>
      <c r="M55" s="1121"/>
      <c r="N55" s="1121"/>
      <c r="O55" s="1121"/>
      <c r="P55" s="1122"/>
      <c r="Q55" s="1123"/>
      <c r="R55" s="1124"/>
      <c r="S55" s="1124"/>
      <c r="T55" s="1124"/>
      <c r="U55" s="1124"/>
      <c r="V55" s="1124"/>
      <c r="W55" s="1124"/>
      <c r="X55" s="1124"/>
      <c r="Y55" s="1124"/>
      <c r="Z55" s="1124"/>
      <c r="AA55" s="1124"/>
      <c r="AB55" s="1124"/>
      <c r="AC55" s="1124"/>
      <c r="AD55" s="1124"/>
      <c r="AE55" s="1125"/>
      <c r="AF55" s="1126"/>
      <c r="AG55" s="1127"/>
      <c r="AH55" s="1127"/>
      <c r="AI55" s="1127"/>
      <c r="AJ55" s="1128"/>
      <c r="AK55" s="1129"/>
      <c r="AL55" s="1124"/>
      <c r="AM55" s="1124"/>
      <c r="AN55" s="1124"/>
      <c r="AO55" s="1124"/>
      <c r="AP55" s="1124"/>
      <c r="AQ55" s="1124"/>
      <c r="AR55" s="1124"/>
      <c r="AS55" s="1124"/>
      <c r="AT55" s="1124"/>
      <c r="AU55" s="1124"/>
      <c r="AV55" s="1124"/>
      <c r="AW55" s="1124"/>
      <c r="AX55" s="1124"/>
      <c r="AY55" s="1124"/>
      <c r="AZ55" s="1130"/>
      <c r="BA55" s="1130"/>
      <c r="BB55" s="1130"/>
      <c r="BC55" s="1130"/>
      <c r="BD55" s="1130"/>
      <c r="BE55" s="1115"/>
      <c r="BF55" s="1115"/>
      <c r="BG55" s="1115"/>
      <c r="BH55" s="1115"/>
      <c r="BI55" s="1116"/>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0"/>
      <c r="C56" s="1121"/>
      <c r="D56" s="1121"/>
      <c r="E56" s="1121"/>
      <c r="F56" s="1121"/>
      <c r="G56" s="1121"/>
      <c r="H56" s="1121"/>
      <c r="I56" s="1121"/>
      <c r="J56" s="1121"/>
      <c r="K56" s="1121"/>
      <c r="L56" s="1121"/>
      <c r="M56" s="1121"/>
      <c r="N56" s="1121"/>
      <c r="O56" s="1121"/>
      <c r="P56" s="1122"/>
      <c r="Q56" s="1123"/>
      <c r="R56" s="1124"/>
      <c r="S56" s="1124"/>
      <c r="T56" s="1124"/>
      <c r="U56" s="1124"/>
      <c r="V56" s="1124"/>
      <c r="W56" s="1124"/>
      <c r="X56" s="1124"/>
      <c r="Y56" s="1124"/>
      <c r="Z56" s="1124"/>
      <c r="AA56" s="1124"/>
      <c r="AB56" s="1124"/>
      <c r="AC56" s="1124"/>
      <c r="AD56" s="1124"/>
      <c r="AE56" s="1125"/>
      <c r="AF56" s="1126"/>
      <c r="AG56" s="1127"/>
      <c r="AH56" s="1127"/>
      <c r="AI56" s="1127"/>
      <c r="AJ56" s="1128"/>
      <c r="AK56" s="1129"/>
      <c r="AL56" s="1124"/>
      <c r="AM56" s="1124"/>
      <c r="AN56" s="1124"/>
      <c r="AO56" s="1124"/>
      <c r="AP56" s="1124"/>
      <c r="AQ56" s="1124"/>
      <c r="AR56" s="1124"/>
      <c r="AS56" s="1124"/>
      <c r="AT56" s="1124"/>
      <c r="AU56" s="1124"/>
      <c r="AV56" s="1124"/>
      <c r="AW56" s="1124"/>
      <c r="AX56" s="1124"/>
      <c r="AY56" s="1124"/>
      <c r="AZ56" s="1130"/>
      <c r="BA56" s="1130"/>
      <c r="BB56" s="1130"/>
      <c r="BC56" s="1130"/>
      <c r="BD56" s="1130"/>
      <c r="BE56" s="1115"/>
      <c r="BF56" s="1115"/>
      <c r="BG56" s="1115"/>
      <c r="BH56" s="1115"/>
      <c r="BI56" s="1116"/>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0"/>
      <c r="C57" s="1121"/>
      <c r="D57" s="1121"/>
      <c r="E57" s="1121"/>
      <c r="F57" s="1121"/>
      <c r="G57" s="1121"/>
      <c r="H57" s="1121"/>
      <c r="I57" s="1121"/>
      <c r="J57" s="1121"/>
      <c r="K57" s="1121"/>
      <c r="L57" s="1121"/>
      <c r="M57" s="1121"/>
      <c r="N57" s="1121"/>
      <c r="O57" s="1121"/>
      <c r="P57" s="1122"/>
      <c r="Q57" s="1123"/>
      <c r="R57" s="1124"/>
      <c r="S57" s="1124"/>
      <c r="T57" s="1124"/>
      <c r="U57" s="1124"/>
      <c r="V57" s="1124"/>
      <c r="W57" s="1124"/>
      <c r="X57" s="1124"/>
      <c r="Y57" s="1124"/>
      <c r="Z57" s="1124"/>
      <c r="AA57" s="1124"/>
      <c r="AB57" s="1124"/>
      <c r="AC57" s="1124"/>
      <c r="AD57" s="1124"/>
      <c r="AE57" s="1125"/>
      <c r="AF57" s="1126"/>
      <c r="AG57" s="1127"/>
      <c r="AH57" s="1127"/>
      <c r="AI57" s="1127"/>
      <c r="AJ57" s="1128"/>
      <c r="AK57" s="1129"/>
      <c r="AL57" s="1124"/>
      <c r="AM57" s="1124"/>
      <c r="AN57" s="1124"/>
      <c r="AO57" s="1124"/>
      <c r="AP57" s="1124"/>
      <c r="AQ57" s="1124"/>
      <c r="AR57" s="1124"/>
      <c r="AS57" s="1124"/>
      <c r="AT57" s="1124"/>
      <c r="AU57" s="1124"/>
      <c r="AV57" s="1124"/>
      <c r="AW57" s="1124"/>
      <c r="AX57" s="1124"/>
      <c r="AY57" s="1124"/>
      <c r="AZ57" s="1130"/>
      <c r="BA57" s="1130"/>
      <c r="BB57" s="1130"/>
      <c r="BC57" s="1130"/>
      <c r="BD57" s="1130"/>
      <c r="BE57" s="1115"/>
      <c r="BF57" s="1115"/>
      <c r="BG57" s="1115"/>
      <c r="BH57" s="1115"/>
      <c r="BI57" s="1116"/>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0"/>
      <c r="C58" s="1121"/>
      <c r="D58" s="1121"/>
      <c r="E58" s="1121"/>
      <c r="F58" s="1121"/>
      <c r="G58" s="1121"/>
      <c r="H58" s="1121"/>
      <c r="I58" s="1121"/>
      <c r="J58" s="1121"/>
      <c r="K58" s="1121"/>
      <c r="L58" s="1121"/>
      <c r="M58" s="1121"/>
      <c r="N58" s="1121"/>
      <c r="O58" s="1121"/>
      <c r="P58" s="1122"/>
      <c r="Q58" s="1123"/>
      <c r="R58" s="1124"/>
      <c r="S58" s="1124"/>
      <c r="T58" s="1124"/>
      <c r="U58" s="1124"/>
      <c r="V58" s="1124"/>
      <c r="W58" s="1124"/>
      <c r="X58" s="1124"/>
      <c r="Y58" s="1124"/>
      <c r="Z58" s="1124"/>
      <c r="AA58" s="1124"/>
      <c r="AB58" s="1124"/>
      <c r="AC58" s="1124"/>
      <c r="AD58" s="1124"/>
      <c r="AE58" s="1125"/>
      <c r="AF58" s="1126"/>
      <c r="AG58" s="1127"/>
      <c r="AH58" s="1127"/>
      <c r="AI58" s="1127"/>
      <c r="AJ58" s="1128"/>
      <c r="AK58" s="1129"/>
      <c r="AL58" s="1124"/>
      <c r="AM58" s="1124"/>
      <c r="AN58" s="1124"/>
      <c r="AO58" s="1124"/>
      <c r="AP58" s="1124"/>
      <c r="AQ58" s="1124"/>
      <c r="AR58" s="1124"/>
      <c r="AS58" s="1124"/>
      <c r="AT58" s="1124"/>
      <c r="AU58" s="1124"/>
      <c r="AV58" s="1124"/>
      <c r="AW58" s="1124"/>
      <c r="AX58" s="1124"/>
      <c r="AY58" s="1124"/>
      <c r="AZ58" s="1130"/>
      <c r="BA58" s="1130"/>
      <c r="BB58" s="1130"/>
      <c r="BC58" s="1130"/>
      <c r="BD58" s="1130"/>
      <c r="BE58" s="1115"/>
      <c r="BF58" s="1115"/>
      <c r="BG58" s="1115"/>
      <c r="BH58" s="1115"/>
      <c r="BI58" s="1116"/>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0"/>
      <c r="C59" s="1121"/>
      <c r="D59" s="1121"/>
      <c r="E59" s="1121"/>
      <c r="F59" s="1121"/>
      <c r="G59" s="1121"/>
      <c r="H59" s="1121"/>
      <c r="I59" s="1121"/>
      <c r="J59" s="1121"/>
      <c r="K59" s="1121"/>
      <c r="L59" s="1121"/>
      <c r="M59" s="1121"/>
      <c r="N59" s="1121"/>
      <c r="O59" s="1121"/>
      <c r="P59" s="1122"/>
      <c r="Q59" s="1123"/>
      <c r="R59" s="1124"/>
      <c r="S59" s="1124"/>
      <c r="T59" s="1124"/>
      <c r="U59" s="1124"/>
      <c r="V59" s="1124"/>
      <c r="W59" s="1124"/>
      <c r="X59" s="1124"/>
      <c r="Y59" s="1124"/>
      <c r="Z59" s="1124"/>
      <c r="AA59" s="1124"/>
      <c r="AB59" s="1124"/>
      <c r="AC59" s="1124"/>
      <c r="AD59" s="1124"/>
      <c r="AE59" s="1125"/>
      <c r="AF59" s="1126"/>
      <c r="AG59" s="1127"/>
      <c r="AH59" s="1127"/>
      <c r="AI59" s="1127"/>
      <c r="AJ59" s="1128"/>
      <c r="AK59" s="1129"/>
      <c r="AL59" s="1124"/>
      <c r="AM59" s="1124"/>
      <c r="AN59" s="1124"/>
      <c r="AO59" s="1124"/>
      <c r="AP59" s="1124"/>
      <c r="AQ59" s="1124"/>
      <c r="AR59" s="1124"/>
      <c r="AS59" s="1124"/>
      <c r="AT59" s="1124"/>
      <c r="AU59" s="1124"/>
      <c r="AV59" s="1124"/>
      <c r="AW59" s="1124"/>
      <c r="AX59" s="1124"/>
      <c r="AY59" s="1124"/>
      <c r="AZ59" s="1130"/>
      <c r="BA59" s="1130"/>
      <c r="BB59" s="1130"/>
      <c r="BC59" s="1130"/>
      <c r="BD59" s="1130"/>
      <c r="BE59" s="1115"/>
      <c r="BF59" s="1115"/>
      <c r="BG59" s="1115"/>
      <c r="BH59" s="1115"/>
      <c r="BI59" s="1116"/>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0"/>
      <c r="C60" s="1121"/>
      <c r="D60" s="1121"/>
      <c r="E60" s="1121"/>
      <c r="F60" s="1121"/>
      <c r="G60" s="1121"/>
      <c r="H60" s="1121"/>
      <c r="I60" s="1121"/>
      <c r="J60" s="1121"/>
      <c r="K60" s="1121"/>
      <c r="L60" s="1121"/>
      <c r="M60" s="1121"/>
      <c r="N60" s="1121"/>
      <c r="O60" s="1121"/>
      <c r="P60" s="1122"/>
      <c r="Q60" s="1123"/>
      <c r="R60" s="1124"/>
      <c r="S60" s="1124"/>
      <c r="T60" s="1124"/>
      <c r="U60" s="1124"/>
      <c r="V60" s="1124"/>
      <c r="W60" s="1124"/>
      <c r="X60" s="1124"/>
      <c r="Y60" s="1124"/>
      <c r="Z60" s="1124"/>
      <c r="AA60" s="1124"/>
      <c r="AB60" s="1124"/>
      <c r="AC60" s="1124"/>
      <c r="AD60" s="1124"/>
      <c r="AE60" s="1125"/>
      <c r="AF60" s="1126"/>
      <c r="AG60" s="1127"/>
      <c r="AH60" s="1127"/>
      <c r="AI60" s="1127"/>
      <c r="AJ60" s="1128"/>
      <c r="AK60" s="1129"/>
      <c r="AL60" s="1124"/>
      <c r="AM60" s="1124"/>
      <c r="AN60" s="1124"/>
      <c r="AO60" s="1124"/>
      <c r="AP60" s="1124"/>
      <c r="AQ60" s="1124"/>
      <c r="AR60" s="1124"/>
      <c r="AS60" s="1124"/>
      <c r="AT60" s="1124"/>
      <c r="AU60" s="1124"/>
      <c r="AV60" s="1124"/>
      <c r="AW60" s="1124"/>
      <c r="AX60" s="1124"/>
      <c r="AY60" s="1124"/>
      <c r="AZ60" s="1130"/>
      <c r="BA60" s="1130"/>
      <c r="BB60" s="1130"/>
      <c r="BC60" s="1130"/>
      <c r="BD60" s="1130"/>
      <c r="BE60" s="1115"/>
      <c r="BF60" s="1115"/>
      <c r="BG60" s="1115"/>
      <c r="BH60" s="1115"/>
      <c r="BI60" s="1116"/>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0"/>
      <c r="C61" s="1121"/>
      <c r="D61" s="1121"/>
      <c r="E61" s="1121"/>
      <c r="F61" s="1121"/>
      <c r="G61" s="1121"/>
      <c r="H61" s="1121"/>
      <c r="I61" s="1121"/>
      <c r="J61" s="1121"/>
      <c r="K61" s="1121"/>
      <c r="L61" s="1121"/>
      <c r="M61" s="1121"/>
      <c r="N61" s="1121"/>
      <c r="O61" s="1121"/>
      <c r="P61" s="1122"/>
      <c r="Q61" s="1123"/>
      <c r="R61" s="1124"/>
      <c r="S61" s="1124"/>
      <c r="T61" s="1124"/>
      <c r="U61" s="1124"/>
      <c r="V61" s="1124"/>
      <c r="W61" s="1124"/>
      <c r="X61" s="1124"/>
      <c r="Y61" s="1124"/>
      <c r="Z61" s="1124"/>
      <c r="AA61" s="1124"/>
      <c r="AB61" s="1124"/>
      <c r="AC61" s="1124"/>
      <c r="AD61" s="1124"/>
      <c r="AE61" s="1125"/>
      <c r="AF61" s="1126"/>
      <c r="AG61" s="1127"/>
      <c r="AH61" s="1127"/>
      <c r="AI61" s="1127"/>
      <c r="AJ61" s="1128"/>
      <c r="AK61" s="1129"/>
      <c r="AL61" s="1124"/>
      <c r="AM61" s="1124"/>
      <c r="AN61" s="1124"/>
      <c r="AO61" s="1124"/>
      <c r="AP61" s="1124"/>
      <c r="AQ61" s="1124"/>
      <c r="AR61" s="1124"/>
      <c r="AS61" s="1124"/>
      <c r="AT61" s="1124"/>
      <c r="AU61" s="1124"/>
      <c r="AV61" s="1124"/>
      <c r="AW61" s="1124"/>
      <c r="AX61" s="1124"/>
      <c r="AY61" s="1124"/>
      <c r="AZ61" s="1130"/>
      <c r="BA61" s="1130"/>
      <c r="BB61" s="1130"/>
      <c r="BC61" s="1130"/>
      <c r="BD61" s="1130"/>
      <c r="BE61" s="1115"/>
      <c r="BF61" s="1115"/>
      <c r="BG61" s="1115"/>
      <c r="BH61" s="1115"/>
      <c r="BI61" s="1116"/>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0"/>
      <c r="C62" s="1121"/>
      <c r="D62" s="1121"/>
      <c r="E62" s="1121"/>
      <c r="F62" s="1121"/>
      <c r="G62" s="1121"/>
      <c r="H62" s="1121"/>
      <c r="I62" s="1121"/>
      <c r="J62" s="1121"/>
      <c r="K62" s="1121"/>
      <c r="L62" s="1121"/>
      <c r="M62" s="1121"/>
      <c r="N62" s="1121"/>
      <c r="O62" s="1121"/>
      <c r="P62" s="1122"/>
      <c r="Q62" s="1123"/>
      <c r="R62" s="1124"/>
      <c r="S62" s="1124"/>
      <c r="T62" s="1124"/>
      <c r="U62" s="1124"/>
      <c r="V62" s="1124"/>
      <c r="W62" s="1124"/>
      <c r="X62" s="1124"/>
      <c r="Y62" s="1124"/>
      <c r="Z62" s="1124"/>
      <c r="AA62" s="1124"/>
      <c r="AB62" s="1124"/>
      <c r="AC62" s="1124"/>
      <c r="AD62" s="1124"/>
      <c r="AE62" s="1125"/>
      <c r="AF62" s="1126"/>
      <c r="AG62" s="1127"/>
      <c r="AH62" s="1127"/>
      <c r="AI62" s="1127"/>
      <c r="AJ62" s="1128"/>
      <c r="AK62" s="1129"/>
      <c r="AL62" s="1124"/>
      <c r="AM62" s="1124"/>
      <c r="AN62" s="1124"/>
      <c r="AO62" s="1124"/>
      <c r="AP62" s="1124"/>
      <c r="AQ62" s="1124"/>
      <c r="AR62" s="1124"/>
      <c r="AS62" s="1124"/>
      <c r="AT62" s="1124"/>
      <c r="AU62" s="1124"/>
      <c r="AV62" s="1124"/>
      <c r="AW62" s="1124"/>
      <c r="AX62" s="1124"/>
      <c r="AY62" s="1124"/>
      <c r="AZ62" s="1130"/>
      <c r="BA62" s="1130"/>
      <c r="BB62" s="1130"/>
      <c r="BC62" s="1130"/>
      <c r="BD62" s="1130"/>
      <c r="BE62" s="1115"/>
      <c r="BF62" s="1115"/>
      <c r="BG62" s="1115"/>
      <c r="BH62" s="1115"/>
      <c r="BI62" s="1116"/>
      <c r="BJ62" s="1117" t="s">
        <v>411</v>
      </c>
      <c r="BK62" s="1118"/>
      <c r="BL62" s="1118"/>
      <c r="BM62" s="1118"/>
      <c r="BN62" s="1119"/>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388</v>
      </c>
      <c r="B63" s="1033" t="s">
        <v>412</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1"/>
      <c r="AF63" s="1112">
        <v>1459</v>
      </c>
      <c r="AG63" s="1048"/>
      <c r="AH63" s="1048"/>
      <c r="AI63" s="1048"/>
      <c r="AJ63" s="1113"/>
      <c r="AK63" s="1114"/>
      <c r="AL63" s="1052"/>
      <c r="AM63" s="1052"/>
      <c r="AN63" s="1052"/>
      <c r="AO63" s="1052"/>
      <c r="AP63" s="1048">
        <v>8805</v>
      </c>
      <c r="AQ63" s="1048"/>
      <c r="AR63" s="1048"/>
      <c r="AS63" s="1048"/>
      <c r="AT63" s="1048"/>
      <c r="AU63" s="1048">
        <v>5393</v>
      </c>
      <c r="AV63" s="1048"/>
      <c r="AW63" s="1048"/>
      <c r="AX63" s="1048"/>
      <c r="AY63" s="1048"/>
      <c r="AZ63" s="1108"/>
      <c r="BA63" s="1108"/>
      <c r="BB63" s="1108"/>
      <c r="BC63" s="1108"/>
      <c r="BD63" s="1108"/>
      <c r="BE63" s="1049"/>
      <c r="BF63" s="1049"/>
      <c r="BG63" s="1049"/>
      <c r="BH63" s="1049"/>
      <c r="BI63" s="1050"/>
      <c r="BJ63" s="1109" t="s">
        <v>138</v>
      </c>
      <c r="BK63" s="1040"/>
      <c r="BL63" s="1040"/>
      <c r="BM63" s="1040"/>
      <c r="BN63" s="1110"/>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413</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414</v>
      </c>
      <c r="B66" s="1085"/>
      <c r="C66" s="1085"/>
      <c r="D66" s="1085"/>
      <c r="E66" s="1085"/>
      <c r="F66" s="1085"/>
      <c r="G66" s="1085"/>
      <c r="H66" s="1085"/>
      <c r="I66" s="1085"/>
      <c r="J66" s="1085"/>
      <c r="K66" s="1085"/>
      <c r="L66" s="1085"/>
      <c r="M66" s="1085"/>
      <c r="N66" s="1085"/>
      <c r="O66" s="1085"/>
      <c r="P66" s="1086"/>
      <c r="Q66" s="1090" t="s">
        <v>415</v>
      </c>
      <c r="R66" s="1091"/>
      <c r="S66" s="1091"/>
      <c r="T66" s="1091"/>
      <c r="U66" s="1092"/>
      <c r="V66" s="1090" t="s">
        <v>416</v>
      </c>
      <c r="W66" s="1091"/>
      <c r="X66" s="1091"/>
      <c r="Y66" s="1091"/>
      <c r="Z66" s="1092"/>
      <c r="AA66" s="1090" t="s">
        <v>417</v>
      </c>
      <c r="AB66" s="1091"/>
      <c r="AC66" s="1091"/>
      <c r="AD66" s="1091"/>
      <c r="AE66" s="1092"/>
      <c r="AF66" s="1096" t="s">
        <v>418</v>
      </c>
      <c r="AG66" s="1097"/>
      <c r="AH66" s="1097"/>
      <c r="AI66" s="1097"/>
      <c r="AJ66" s="1098"/>
      <c r="AK66" s="1090" t="s">
        <v>419</v>
      </c>
      <c r="AL66" s="1085"/>
      <c r="AM66" s="1085"/>
      <c r="AN66" s="1085"/>
      <c r="AO66" s="1086"/>
      <c r="AP66" s="1090" t="s">
        <v>420</v>
      </c>
      <c r="AQ66" s="1091"/>
      <c r="AR66" s="1091"/>
      <c r="AS66" s="1091"/>
      <c r="AT66" s="1092"/>
      <c r="AU66" s="1090" t="s">
        <v>421</v>
      </c>
      <c r="AV66" s="1091"/>
      <c r="AW66" s="1091"/>
      <c r="AX66" s="1091"/>
      <c r="AY66" s="1092"/>
      <c r="AZ66" s="1090" t="s">
        <v>373</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603</v>
      </c>
      <c r="C68" s="1075"/>
      <c r="D68" s="1075"/>
      <c r="E68" s="1075"/>
      <c r="F68" s="1075"/>
      <c r="G68" s="1075"/>
      <c r="H68" s="1075"/>
      <c r="I68" s="1075"/>
      <c r="J68" s="1075"/>
      <c r="K68" s="1075"/>
      <c r="L68" s="1075"/>
      <c r="M68" s="1075"/>
      <c r="N68" s="1075"/>
      <c r="O68" s="1075"/>
      <c r="P68" s="1076"/>
      <c r="Q68" s="1077">
        <v>2444</v>
      </c>
      <c r="R68" s="1071"/>
      <c r="S68" s="1071"/>
      <c r="T68" s="1071"/>
      <c r="U68" s="1071"/>
      <c r="V68" s="1071">
        <v>2269</v>
      </c>
      <c r="W68" s="1071"/>
      <c r="X68" s="1071"/>
      <c r="Y68" s="1071"/>
      <c r="Z68" s="1071"/>
      <c r="AA68" s="1071">
        <v>175</v>
      </c>
      <c r="AB68" s="1071"/>
      <c r="AC68" s="1071"/>
      <c r="AD68" s="1071"/>
      <c r="AE68" s="1071"/>
      <c r="AF68" s="1071">
        <v>175</v>
      </c>
      <c r="AG68" s="1071"/>
      <c r="AH68" s="1071"/>
      <c r="AI68" s="1071"/>
      <c r="AJ68" s="1071"/>
      <c r="AK68" s="1071" t="s">
        <v>608</v>
      </c>
      <c r="AL68" s="1071"/>
      <c r="AM68" s="1071"/>
      <c r="AN68" s="1071"/>
      <c r="AO68" s="1071"/>
      <c r="AP68" s="1071" t="s">
        <v>599</v>
      </c>
      <c r="AQ68" s="1071"/>
      <c r="AR68" s="1071"/>
      <c r="AS68" s="1071"/>
      <c r="AT68" s="1071"/>
      <c r="AU68" s="1071" t="s">
        <v>599</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604</v>
      </c>
      <c r="C69" s="1064"/>
      <c r="D69" s="1064"/>
      <c r="E69" s="1064"/>
      <c r="F69" s="1064"/>
      <c r="G69" s="1064"/>
      <c r="H69" s="1064"/>
      <c r="I69" s="1064"/>
      <c r="J69" s="1064"/>
      <c r="K69" s="1064"/>
      <c r="L69" s="1064"/>
      <c r="M69" s="1064"/>
      <c r="N69" s="1064"/>
      <c r="O69" s="1064"/>
      <c r="P69" s="1065"/>
      <c r="Q69" s="1066">
        <v>5235</v>
      </c>
      <c r="R69" s="1060"/>
      <c r="S69" s="1060"/>
      <c r="T69" s="1060"/>
      <c r="U69" s="1060"/>
      <c r="V69" s="1060">
        <v>5174</v>
      </c>
      <c r="W69" s="1060"/>
      <c r="X69" s="1060"/>
      <c r="Y69" s="1060"/>
      <c r="Z69" s="1060"/>
      <c r="AA69" s="1060">
        <v>62</v>
      </c>
      <c r="AB69" s="1060"/>
      <c r="AC69" s="1060"/>
      <c r="AD69" s="1060"/>
      <c r="AE69" s="1060"/>
      <c r="AF69" s="1060">
        <v>62</v>
      </c>
      <c r="AG69" s="1060"/>
      <c r="AH69" s="1060"/>
      <c r="AI69" s="1060"/>
      <c r="AJ69" s="1060"/>
      <c r="AK69" s="1060">
        <v>136</v>
      </c>
      <c r="AL69" s="1060"/>
      <c r="AM69" s="1060"/>
      <c r="AN69" s="1060"/>
      <c r="AO69" s="1060"/>
      <c r="AP69" s="1060">
        <v>2369</v>
      </c>
      <c r="AQ69" s="1060"/>
      <c r="AR69" s="1060"/>
      <c r="AS69" s="1060"/>
      <c r="AT69" s="1060"/>
      <c r="AU69" s="1060">
        <v>113</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605</v>
      </c>
      <c r="C70" s="1064"/>
      <c r="D70" s="1064"/>
      <c r="E70" s="1064"/>
      <c r="F70" s="1064"/>
      <c r="G70" s="1064"/>
      <c r="H70" s="1064"/>
      <c r="I70" s="1064"/>
      <c r="J70" s="1064"/>
      <c r="K70" s="1064"/>
      <c r="L70" s="1064"/>
      <c r="M70" s="1064"/>
      <c r="N70" s="1064"/>
      <c r="O70" s="1064"/>
      <c r="P70" s="1065"/>
      <c r="Q70" s="1066">
        <v>3</v>
      </c>
      <c r="R70" s="1060"/>
      <c r="S70" s="1060"/>
      <c r="T70" s="1060"/>
      <c r="U70" s="1060"/>
      <c r="V70" s="1060">
        <v>3</v>
      </c>
      <c r="W70" s="1060"/>
      <c r="X70" s="1060"/>
      <c r="Y70" s="1060"/>
      <c r="Z70" s="1060"/>
      <c r="AA70" s="1060">
        <v>0</v>
      </c>
      <c r="AB70" s="1060"/>
      <c r="AC70" s="1060"/>
      <c r="AD70" s="1060"/>
      <c r="AE70" s="1060"/>
      <c r="AF70" s="1060">
        <v>0</v>
      </c>
      <c r="AG70" s="1060"/>
      <c r="AH70" s="1060"/>
      <c r="AI70" s="1060"/>
      <c r="AJ70" s="1060"/>
      <c r="AK70" s="1060">
        <v>0</v>
      </c>
      <c r="AL70" s="1060"/>
      <c r="AM70" s="1060"/>
      <c r="AN70" s="1060"/>
      <c r="AO70" s="1060"/>
      <c r="AP70" s="1060" t="s">
        <v>609</v>
      </c>
      <c r="AQ70" s="1060"/>
      <c r="AR70" s="1060"/>
      <c r="AS70" s="1060"/>
      <c r="AT70" s="1060"/>
      <c r="AU70" s="1060" t="s">
        <v>611</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606</v>
      </c>
      <c r="C71" s="1064"/>
      <c r="D71" s="1064"/>
      <c r="E71" s="1064"/>
      <c r="F71" s="1064"/>
      <c r="G71" s="1064"/>
      <c r="H71" s="1064"/>
      <c r="I71" s="1064"/>
      <c r="J71" s="1064"/>
      <c r="K71" s="1064"/>
      <c r="L71" s="1064"/>
      <c r="M71" s="1064"/>
      <c r="N71" s="1064"/>
      <c r="O71" s="1064"/>
      <c r="P71" s="1065"/>
      <c r="Q71" s="1066">
        <v>478</v>
      </c>
      <c r="R71" s="1060"/>
      <c r="S71" s="1060"/>
      <c r="T71" s="1060"/>
      <c r="U71" s="1060"/>
      <c r="V71" s="1060">
        <v>474</v>
      </c>
      <c r="W71" s="1060"/>
      <c r="X71" s="1060"/>
      <c r="Y71" s="1060"/>
      <c r="Z71" s="1060"/>
      <c r="AA71" s="1060">
        <v>5</v>
      </c>
      <c r="AB71" s="1060"/>
      <c r="AC71" s="1060"/>
      <c r="AD71" s="1060"/>
      <c r="AE71" s="1060"/>
      <c r="AF71" s="1060">
        <v>5</v>
      </c>
      <c r="AG71" s="1060"/>
      <c r="AH71" s="1060"/>
      <c r="AI71" s="1060"/>
      <c r="AJ71" s="1060"/>
      <c r="AK71" s="1060">
        <v>74</v>
      </c>
      <c r="AL71" s="1060"/>
      <c r="AM71" s="1060"/>
      <c r="AN71" s="1060"/>
      <c r="AO71" s="1060"/>
      <c r="AP71" s="1060" t="s">
        <v>610</v>
      </c>
      <c r="AQ71" s="1060"/>
      <c r="AR71" s="1060"/>
      <c r="AS71" s="1060"/>
      <c r="AT71" s="1060"/>
      <c r="AU71" s="1060" t="s">
        <v>612</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607</v>
      </c>
      <c r="C72" s="1064"/>
      <c r="D72" s="1064"/>
      <c r="E72" s="1064"/>
      <c r="F72" s="1064"/>
      <c r="G72" s="1064"/>
      <c r="H72" s="1064"/>
      <c r="I72" s="1064"/>
      <c r="J72" s="1064"/>
      <c r="K72" s="1064"/>
      <c r="L72" s="1064"/>
      <c r="M72" s="1064"/>
      <c r="N72" s="1064"/>
      <c r="O72" s="1064"/>
      <c r="P72" s="1065"/>
      <c r="Q72" s="1066">
        <v>82604</v>
      </c>
      <c r="R72" s="1060"/>
      <c r="S72" s="1060"/>
      <c r="T72" s="1060"/>
      <c r="U72" s="1060"/>
      <c r="V72" s="1060">
        <v>80670</v>
      </c>
      <c r="W72" s="1060"/>
      <c r="X72" s="1060"/>
      <c r="Y72" s="1060"/>
      <c r="Z72" s="1060"/>
      <c r="AA72" s="1060">
        <v>1934</v>
      </c>
      <c r="AB72" s="1060"/>
      <c r="AC72" s="1060"/>
      <c r="AD72" s="1060"/>
      <c r="AE72" s="1060"/>
      <c r="AF72" s="1060">
        <v>1934</v>
      </c>
      <c r="AG72" s="1060"/>
      <c r="AH72" s="1060"/>
      <c r="AI72" s="1060"/>
      <c r="AJ72" s="1060"/>
      <c r="AK72" s="1060">
        <v>1037</v>
      </c>
      <c r="AL72" s="1060"/>
      <c r="AM72" s="1060"/>
      <c r="AN72" s="1060"/>
      <c r="AO72" s="1060"/>
      <c r="AP72" s="1060" t="s">
        <v>599</v>
      </c>
      <c r="AQ72" s="1060"/>
      <c r="AR72" s="1060"/>
      <c r="AS72" s="1060"/>
      <c r="AT72" s="1060"/>
      <c r="AU72" s="1060" t="s">
        <v>599</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c r="C73" s="1064"/>
      <c r="D73" s="1064"/>
      <c r="E73" s="1064"/>
      <c r="F73" s="1064"/>
      <c r="G73" s="1064"/>
      <c r="H73" s="1064"/>
      <c r="I73" s="1064"/>
      <c r="J73" s="1064"/>
      <c r="K73" s="1064"/>
      <c r="L73" s="1064"/>
      <c r="M73" s="1064"/>
      <c r="N73" s="1064"/>
      <c r="O73" s="1064"/>
      <c r="P73" s="1065"/>
      <c r="Q73" s="1066"/>
      <c r="R73" s="1060"/>
      <c r="S73" s="1060"/>
      <c r="T73" s="1060"/>
      <c r="U73" s="1060"/>
      <c r="V73" s="1060"/>
      <c r="W73" s="1060"/>
      <c r="X73" s="1060"/>
      <c r="Y73" s="1060"/>
      <c r="Z73" s="1060"/>
      <c r="AA73" s="1060"/>
      <c r="AB73" s="1060"/>
      <c r="AC73" s="1060"/>
      <c r="AD73" s="1060"/>
      <c r="AE73" s="1060"/>
      <c r="AF73" s="1060"/>
      <c r="AG73" s="1060"/>
      <c r="AH73" s="1060"/>
      <c r="AI73" s="1060"/>
      <c r="AJ73" s="1060"/>
      <c r="AK73" s="1060"/>
      <c r="AL73" s="1060"/>
      <c r="AM73" s="1060"/>
      <c r="AN73" s="1060"/>
      <c r="AO73" s="1060"/>
      <c r="AP73" s="1060"/>
      <c r="AQ73" s="1060"/>
      <c r="AR73" s="1060"/>
      <c r="AS73" s="1060"/>
      <c r="AT73" s="1060"/>
      <c r="AU73" s="1060"/>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c r="C74" s="1064"/>
      <c r="D74" s="1064"/>
      <c r="E74" s="1064"/>
      <c r="F74" s="1064"/>
      <c r="G74" s="1064"/>
      <c r="H74" s="1064"/>
      <c r="I74" s="1064"/>
      <c r="J74" s="1064"/>
      <c r="K74" s="1064"/>
      <c r="L74" s="1064"/>
      <c r="M74" s="1064"/>
      <c r="N74" s="1064"/>
      <c r="O74" s="1064"/>
      <c r="P74" s="1065"/>
      <c r="Q74" s="1066"/>
      <c r="R74" s="1060"/>
      <c r="S74" s="1060"/>
      <c r="T74" s="1060"/>
      <c r="U74" s="1060"/>
      <c r="V74" s="1060"/>
      <c r="W74" s="1060"/>
      <c r="X74" s="1060"/>
      <c r="Y74" s="1060"/>
      <c r="Z74" s="1060"/>
      <c r="AA74" s="1060"/>
      <c r="AB74" s="1060"/>
      <c r="AC74" s="1060"/>
      <c r="AD74" s="1060"/>
      <c r="AE74" s="1060"/>
      <c r="AF74" s="1060"/>
      <c r="AG74" s="1060"/>
      <c r="AH74" s="1060"/>
      <c r="AI74" s="1060"/>
      <c r="AJ74" s="1060"/>
      <c r="AK74" s="1060"/>
      <c r="AL74" s="1060"/>
      <c r="AM74" s="1060"/>
      <c r="AN74" s="1060"/>
      <c r="AO74" s="1060"/>
      <c r="AP74" s="1060"/>
      <c r="AQ74" s="1060"/>
      <c r="AR74" s="1060"/>
      <c r="AS74" s="1060"/>
      <c r="AT74" s="1060"/>
      <c r="AU74" s="1060"/>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388</v>
      </c>
      <c r="B88" s="1033" t="s">
        <v>422</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2176</v>
      </c>
      <c r="AG88" s="1048"/>
      <c r="AH88" s="1048"/>
      <c r="AI88" s="1048"/>
      <c r="AJ88" s="1048"/>
      <c r="AK88" s="1052"/>
      <c r="AL88" s="1052"/>
      <c r="AM88" s="1052"/>
      <c r="AN88" s="1052"/>
      <c r="AO88" s="1052"/>
      <c r="AP88" s="1048">
        <v>2369</v>
      </c>
      <c r="AQ88" s="1048"/>
      <c r="AR88" s="1048"/>
      <c r="AS88" s="1048"/>
      <c r="AT88" s="1048"/>
      <c r="AU88" s="1048">
        <v>113</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388</v>
      </c>
      <c r="BR102" s="1033" t="s">
        <v>423</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20</v>
      </c>
      <c r="CS102" s="1040"/>
      <c r="CT102" s="1040"/>
      <c r="CU102" s="1040"/>
      <c r="CV102" s="1041"/>
      <c r="CW102" s="1039">
        <v>8</v>
      </c>
      <c r="CX102" s="1040"/>
      <c r="CY102" s="1040"/>
      <c r="CZ102" s="1040"/>
      <c r="DA102" s="1041"/>
      <c r="DB102" s="1039" t="s">
        <v>599</v>
      </c>
      <c r="DC102" s="1040"/>
      <c r="DD102" s="1040"/>
      <c r="DE102" s="1040"/>
      <c r="DF102" s="1041"/>
      <c r="DG102" s="1039" t="s">
        <v>600</v>
      </c>
      <c r="DH102" s="1040"/>
      <c r="DI102" s="1040"/>
      <c r="DJ102" s="1040"/>
      <c r="DK102" s="1041"/>
      <c r="DL102" s="1039" t="s">
        <v>601</v>
      </c>
      <c r="DM102" s="1040"/>
      <c r="DN102" s="1040"/>
      <c r="DO102" s="1040"/>
      <c r="DP102" s="1041"/>
      <c r="DQ102" s="1039" t="s">
        <v>602</v>
      </c>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424</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425</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426</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427</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428</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429</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430</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431</v>
      </c>
      <c r="AB109" s="983"/>
      <c r="AC109" s="983"/>
      <c r="AD109" s="983"/>
      <c r="AE109" s="984"/>
      <c r="AF109" s="985" t="s">
        <v>304</v>
      </c>
      <c r="AG109" s="983"/>
      <c r="AH109" s="983"/>
      <c r="AI109" s="983"/>
      <c r="AJ109" s="984"/>
      <c r="AK109" s="985" t="s">
        <v>303</v>
      </c>
      <c r="AL109" s="983"/>
      <c r="AM109" s="983"/>
      <c r="AN109" s="983"/>
      <c r="AO109" s="984"/>
      <c r="AP109" s="985" t="s">
        <v>432</v>
      </c>
      <c r="AQ109" s="983"/>
      <c r="AR109" s="983"/>
      <c r="AS109" s="983"/>
      <c r="AT109" s="1014"/>
      <c r="AU109" s="982" t="s">
        <v>430</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431</v>
      </c>
      <c r="BR109" s="983"/>
      <c r="BS109" s="983"/>
      <c r="BT109" s="983"/>
      <c r="BU109" s="984"/>
      <c r="BV109" s="985" t="s">
        <v>304</v>
      </c>
      <c r="BW109" s="983"/>
      <c r="BX109" s="983"/>
      <c r="BY109" s="983"/>
      <c r="BZ109" s="984"/>
      <c r="CA109" s="985" t="s">
        <v>303</v>
      </c>
      <c r="CB109" s="983"/>
      <c r="CC109" s="983"/>
      <c r="CD109" s="983"/>
      <c r="CE109" s="984"/>
      <c r="CF109" s="1021" t="s">
        <v>432</v>
      </c>
      <c r="CG109" s="1021"/>
      <c r="CH109" s="1021"/>
      <c r="CI109" s="1021"/>
      <c r="CJ109" s="1021"/>
      <c r="CK109" s="985" t="s">
        <v>433</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431</v>
      </c>
      <c r="DH109" s="983"/>
      <c r="DI109" s="983"/>
      <c r="DJ109" s="983"/>
      <c r="DK109" s="984"/>
      <c r="DL109" s="985" t="s">
        <v>304</v>
      </c>
      <c r="DM109" s="983"/>
      <c r="DN109" s="983"/>
      <c r="DO109" s="983"/>
      <c r="DP109" s="984"/>
      <c r="DQ109" s="985" t="s">
        <v>303</v>
      </c>
      <c r="DR109" s="983"/>
      <c r="DS109" s="983"/>
      <c r="DT109" s="983"/>
      <c r="DU109" s="984"/>
      <c r="DV109" s="985" t="s">
        <v>432</v>
      </c>
      <c r="DW109" s="983"/>
      <c r="DX109" s="983"/>
      <c r="DY109" s="983"/>
      <c r="DZ109" s="1014"/>
    </row>
    <row r="110" spans="1:131" s="246" customFormat="1" ht="26.25" customHeight="1" x14ac:dyDescent="0.15">
      <c r="A110" s="885" t="s">
        <v>434</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734142</v>
      </c>
      <c r="AB110" s="976"/>
      <c r="AC110" s="976"/>
      <c r="AD110" s="976"/>
      <c r="AE110" s="977"/>
      <c r="AF110" s="978">
        <v>738257</v>
      </c>
      <c r="AG110" s="976"/>
      <c r="AH110" s="976"/>
      <c r="AI110" s="976"/>
      <c r="AJ110" s="977"/>
      <c r="AK110" s="978">
        <v>729436</v>
      </c>
      <c r="AL110" s="976"/>
      <c r="AM110" s="976"/>
      <c r="AN110" s="976"/>
      <c r="AO110" s="977"/>
      <c r="AP110" s="979">
        <v>21</v>
      </c>
      <c r="AQ110" s="980"/>
      <c r="AR110" s="980"/>
      <c r="AS110" s="980"/>
      <c r="AT110" s="981"/>
      <c r="AU110" s="1015" t="s">
        <v>73</v>
      </c>
      <c r="AV110" s="1016"/>
      <c r="AW110" s="1016"/>
      <c r="AX110" s="1016"/>
      <c r="AY110" s="1016"/>
      <c r="AZ110" s="941" t="s">
        <v>435</v>
      </c>
      <c r="BA110" s="886"/>
      <c r="BB110" s="886"/>
      <c r="BC110" s="886"/>
      <c r="BD110" s="886"/>
      <c r="BE110" s="886"/>
      <c r="BF110" s="886"/>
      <c r="BG110" s="886"/>
      <c r="BH110" s="886"/>
      <c r="BI110" s="886"/>
      <c r="BJ110" s="886"/>
      <c r="BK110" s="886"/>
      <c r="BL110" s="886"/>
      <c r="BM110" s="886"/>
      <c r="BN110" s="886"/>
      <c r="BO110" s="886"/>
      <c r="BP110" s="887"/>
      <c r="BQ110" s="942">
        <v>6738847</v>
      </c>
      <c r="BR110" s="923"/>
      <c r="BS110" s="923"/>
      <c r="BT110" s="923"/>
      <c r="BU110" s="923"/>
      <c r="BV110" s="923">
        <v>7038175</v>
      </c>
      <c r="BW110" s="923"/>
      <c r="BX110" s="923"/>
      <c r="BY110" s="923"/>
      <c r="BZ110" s="923"/>
      <c r="CA110" s="923">
        <v>7179575</v>
      </c>
      <c r="CB110" s="923"/>
      <c r="CC110" s="923"/>
      <c r="CD110" s="923"/>
      <c r="CE110" s="923"/>
      <c r="CF110" s="947">
        <v>206.6</v>
      </c>
      <c r="CG110" s="948"/>
      <c r="CH110" s="948"/>
      <c r="CI110" s="948"/>
      <c r="CJ110" s="948"/>
      <c r="CK110" s="1011" t="s">
        <v>436</v>
      </c>
      <c r="CL110" s="897"/>
      <c r="CM110" s="972" t="s">
        <v>437</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438</v>
      </c>
      <c r="DH110" s="923"/>
      <c r="DI110" s="923"/>
      <c r="DJ110" s="923"/>
      <c r="DK110" s="923"/>
      <c r="DL110" s="923" t="s">
        <v>438</v>
      </c>
      <c r="DM110" s="923"/>
      <c r="DN110" s="923"/>
      <c r="DO110" s="923"/>
      <c r="DP110" s="923"/>
      <c r="DQ110" s="923" t="s">
        <v>438</v>
      </c>
      <c r="DR110" s="923"/>
      <c r="DS110" s="923"/>
      <c r="DT110" s="923"/>
      <c r="DU110" s="923"/>
      <c r="DV110" s="924" t="s">
        <v>438</v>
      </c>
      <c r="DW110" s="924"/>
      <c r="DX110" s="924"/>
      <c r="DY110" s="924"/>
      <c r="DZ110" s="925"/>
    </row>
    <row r="111" spans="1:131" s="246" customFormat="1" ht="26.25" customHeight="1" x14ac:dyDescent="0.15">
      <c r="A111" s="852" t="s">
        <v>439</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440</v>
      </c>
      <c r="AB111" s="1004"/>
      <c r="AC111" s="1004"/>
      <c r="AD111" s="1004"/>
      <c r="AE111" s="1005"/>
      <c r="AF111" s="1006" t="s">
        <v>440</v>
      </c>
      <c r="AG111" s="1004"/>
      <c r="AH111" s="1004"/>
      <c r="AI111" s="1004"/>
      <c r="AJ111" s="1005"/>
      <c r="AK111" s="1006" t="s">
        <v>440</v>
      </c>
      <c r="AL111" s="1004"/>
      <c r="AM111" s="1004"/>
      <c r="AN111" s="1004"/>
      <c r="AO111" s="1005"/>
      <c r="AP111" s="1007" t="s">
        <v>440</v>
      </c>
      <c r="AQ111" s="1008"/>
      <c r="AR111" s="1008"/>
      <c r="AS111" s="1008"/>
      <c r="AT111" s="1009"/>
      <c r="AU111" s="1017"/>
      <c r="AV111" s="1018"/>
      <c r="AW111" s="1018"/>
      <c r="AX111" s="1018"/>
      <c r="AY111" s="1018"/>
      <c r="AZ111" s="893" t="s">
        <v>441</v>
      </c>
      <c r="BA111" s="828"/>
      <c r="BB111" s="828"/>
      <c r="BC111" s="828"/>
      <c r="BD111" s="828"/>
      <c r="BE111" s="828"/>
      <c r="BF111" s="828"/>
      <c r="BG111" s="828"/>
      <c r="BH111" s="828"/>
      <c r="BI111" s="828"/>
      <c r="BJ111" s="828"/>
      <c r="BK111" s="828"/>
      <c r="BL111" s="828"/>
      <c r="BM111" s="828"/>
      <c r="BN111" s="828"/>
      <c r="BO111" s="828"/>
      <c r="BP111" s="829"/>
      <c r="BQ111" s="894" t="s">
        <v>438</v>
      </c>
      <c r="BR111" s="895"/>
      <c r="BS111" s="895"/>
      <c r="BT111" s="895"/>
      <c r="BU111" s="895"/>
      <c r="BV111" s="895" t="s">
        <v>386</v>
      </c>
      <c r="BW111" s="895"/>
      <c r="BX111" s="895"/>
      <c r="BY111" s="895"/>
      <c r="BZ111" s="895"/>
      <c r="CA111" s="895" t="s">
        <v>386</v>
      </c>
      <c r="CB111" s="895"/>
      <c r="CC111" s="895"/>
      <c r="CD111" s="895"/>
      <c r="CE111" s="895"/>
      <c r="CF111" s="956" t="s">
        <v>386</v>
      </c>
      <c r="CG111" s="957"/>
      <c r="CH111" s="957"/>
      <c r="CI111" s="957"/>
      <c r="CJ111" s="957"/>
      <c r="CK111" s="1012"/>
      <c r="CL111" s="899"/>
      <c r="CM111" s="902" t="s">
        <v>442</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386</v>
      </c>
      <c r="DH111" s="895"/>
      <c r="DI111" s="895"/>
      <c r="DJ111" s="895"/>
      <c r="DK111" s="895"/>
      <c r="DL111" s="895" t="s">
        <v>386</v>
      </c>
      <c r="DM111" s="895"/>
      <c r="DN111" s="895"/>
      <c r="DO111" s="895"/>
      <c r="DP111" s="895"/>
      <c r="DQ111" s="895" t="s">
        <v>386</v>
      </c>
      <c r="DR111" s="895"/>
      <c r="DS111" s="895"/>
      <c r="DT111" s="895"/>
      <c r="DU111" s="895"/>
      <c r="DV111" s="872" t="s">
        <v>386</v>
      </c>
      <c r="DW111" s="872"/>
      <c r="DX111" s="872"/>
      <c r="DY111" s="872"/>
      <c r="DZ111" s="873"/>
    </row>
    <row r="112" spans="1:131" s="246" customFormat="1" ht="26.25" customHeight="1" x14ac:dyDescent="0.15">
      <c r="A112" s="997" t="s">
        <v>443</v>
      </c>
      <c r="B112" s="998"/>
      <c r="C112" s="828" t="s">
        <v>444</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138</v>
      </c>
      <c r="AB112" s="858"/>
      <c r="AC112" s="858"/>
      <c r="AD112" s="858"/>
      <c r="AE112" s="859"/>
      <c r="AF112" s="860" t="s">
        <v>138</v>
      </c>
      <c r="AG112" s="858"/>
      <c r="AH112" s="858"/>
      <c r="AI112" s="858"/>
      <c r="AJ112" s="859"/>
      <c r="AK112" s="860" t="s">
        <v>445</v>
      </c>
      <c r="AL112" s="858"/>
      <c r="AM112" s="858"/>
      <c r="AN112" s="858"/>
      <c r="AO112" s="859"/>
      <c r="AP112" s="905" t="s">
        <v>138</v>
      </c>
      <c r="AQ112" s="906"/>
      <c r="AR112" s="906"/>
      <c r="AS112" s="906"/>
      <c r="AT112" s="907"/>
      <c r="AU112" s="1017"/>
      <c r="AV112" s="1018"/>
      <c r="AW112" s="1018"/>
      <c r="AX112" s="1018"/>
      <c r="AY112" s="1018"/>
      <c r="AZ112" s="893" t="s">
        <v>446</v>
      </c>
      <c r="BA112" s="828"/>
      <c r="BB112" s="828"/>
      <c r="BC112" s="828"/>
      <c r="BD112" s="828"/>
      <c r="BE112" s="828"/>
      <c r="BF112" s="828"/>
      <c r="BG112" s="828"/>
      <c r="BH112" s="828"/>
      <c r="BI112" s="828"/>
      <c r="BJ112" s="828"/>
      <c r="BK112" s="828"/>
      <c r="BL112" s="828"/>
      <c r="BM112" s="828"/>
      <c r="BN112" s="828"/>
      <c r="BO112" s="828"/>
      <c r="BP112" s="829"/>
      <c r="BQ112" s="894">
        <v>6060938</v>
      </c>
      <c r="BR112" s="895"/>
      <c r="BS112" s="895"/>
      <c r="BT112" s="895"/>
      <c r="BU112" s="895"/>
      <c r="BV112" s="895">
        <v>5741004</v>
      </c>
      <c r="BW112" s="895"/>
      <c r="BX112" s="895"/>
      <c r="BY112" s="895"/>
      <c r="BZ112" s="895"/>
      <c r="CA112" s="895">
        <v>5393328</v>
      </c>
      <c r="CB112" s="895"/>
      <c r="CC112" s="895"/>
      <c r="CD112" s="895"/>
      <c r="CE112" s="895"/>
      <c r="CF112" s="956">
        <v>155.19999999999999</v>
      </c>
      <c r="CG112" s="957"/>
      <c r="CH112" s="957"/>
      <c r="CI112" s="957"/>
      <c r="CJ112" s="957"/>
      <c r="CK112" s="1012"/>
      <c r="CL112" s="899"/>
      <c r="CM112" s="902" t="s">
        <v>447</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138</v>
      </c>
      <c r="DH112" s="895"/>
      <c r="DI112" s="895"/>
      <c r="DJ112" s="895"/>
      <c r="DK112" s="895"/>
      <c r="DL112" s="895" t="s">
        <v>448</v>
      </c>
      <c r="DM112" s="895"/>
      <c r="DN112" s="895"/>
      <c r="DO112" s="895"/>
      <c r="DP112" s="895"/>
      <c r="DQ112" s="895" t="s">
        <v>138</v>
      </c>
      <c r="DR112" s="895"/>
      <c r="DS112" s="895"/>
      <c r="DT112" s="895"/>
      <c r="DU112" s="895"/>
      <c r="DV112" s="872" t="s">
        <v>138</v>
      </c>
      <c r="DW112" s="872"/>
      <c r="DX112" s="872"/>
      <c r="DY112" s="872"/>
      <c r="DZ112" s="873"/>
    </row>
    <row r="113" spans="1:130" s="246" customFormat="1" ht="26.25" customHeight="1" x14ac:dyDescent="0.15">
      <c r="A113" s="999"/>
      <c r="B113" s="1000"/>
      <c r="C113" s="828" t="s">
        <v>449</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474396</v>
      </c>
      <c r="AB113" s="1004"/>
      <c r="AC113" s="1004"/>
      <c r="AD113" s="1004"/>
      <c r="AE113" s="1005"/>
      <c r="AF113" s="1006">
        <v>425905</v>
      </c>
      <c r="AG113" s="1004"/>
      <c r="AH113" s="1004"/>
      <c r="AI113" s="1004"/>
      <c r="AJ113" s="1005"/>
      <c r="AK113" s="1006">
        <v>438086</v>
      </c>
      <c r="AL113" s="1004"/>
      <c r="AM113" s="1004"/>
      <c r="AN113" s="1004"/>
      <c r="AO113" s="1005"/>
      <c r="AP113" s="1007">
        <v>12.6</v>
      </c>
      <c r="AQ113" s="1008"/>
      <c r="AR113" s="1008"/>
      <c r="AS113" s="1008"/>
      <c r="AT113" s="1009"/>
      <c r="AU113" s="1017"/>
      <c r="AV113" s="1018"/>
      <c r="AW113" s="1018"/>
      <c r="AX113" s="1018"/>
      <c r="AY113" s="1018"/>
      <c r="AZ113" s="893" t="s">
        <v>450</v>
      </c>
      <c r="BA113" s="828"/>
      <c r="BB113" s="828"/>
      <c r="BC113" s="828"/>
      <c r="BD113" s="828"/>
      <c r="BE113" s="828"/>
      <c r="BF113" s="828"/>
      <c r="BG113" s="828"/>
      <c r="BH113" s="828"/>
      <c r="BI113" s="828"/>
      <c r="BJ113" s="828"/>
      <c r="BK113" s="828"/>
      <c r="BL113" s="828"/>
      <c r="BM113" s="828"/>
      <c r="BN113" s="828"/>
      <c r="BO113" s="828"/>
      <c r="BP113" s="829"/>
      <c r="BQ113" s="894">
        <v>119548</v>
      </c>
      <c r="BR113" s="895"/>
      <c r="BS113" s="895"/>
      <c r="BT113" s="895"/>
      <c r="BU113" s="895"/>
      <c r="BV113" s="895">
        <v>115209</v>
      </c>
      <c r="BW113" s="895"/>
      <c r="BX113" s="895"/>
      <c r="BY113" s="895"/>
      <c r="BZ113" s="895"/>
      <c r="CA113" s="895">
        <v>113476</v>
      </c>
      <c r="CB113" s="895"/>
      <c r="CC113" s="895"/>
      <c r="CD113" s="895"/>
      <c r="CE113" s="895"/>
      <c r="CF113" s="956">
        <v>3.3</v>
      </c>
      <c r="CG113" s="957"/>
      <c r="CH113" s="957"/>
      <c r="CI113" s="957"/>
      <c r="CJ113" s="957"/>
      <c r="CK113" s="1012"/>
      <c r="CL113" s="899"/>
      <c r="CM113" s="902" t="s">
        <v>451</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138</v>
      </c>
      <c r="DH113" s="858"/>
      <c r="DI113" s="858"/>
      <c r="DJ113" s="858"/>
      <c r="DK113" s="859"/>
      <c r="DL113" s="860" t="s">
        <v>138</v>
      </c>
      <c r="DM113" s="858"/>
      <c r="DN113" s="858"/>
      <c r="DO113" s="858"/>
      <c r="DP113" s="859"/>
      <c r="DQ113" s="860" t="s">
        <v>138</v>
      </c>
      <c r="DR113" s="858"/>
      <c r="DS113" s="858"/>
      <c r="DT113" s="858"/>
      <c r="DU113" s="859"/>
      <c r="DV113" s="905" t="s">
        <v>138</v>
      </c>
      <c r="DW113" s="906"/>
      <c r="DX113" s="906"/>
      <c r="DY113" s="906"/>
      <c r="DZ113" s="907"/>
    </row>
    <row r="114" spans="1:130" s="246" customFormat="1" ht="26.25" customHeight="1" x14ac:dyDescent="0.15">
      <c r="A114" s="999"/>
      <c r="B114" s="1000"/>
      <c r="C114" s="828" t="s">
        <v>452</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10920</v>
      </c>
      <c r="AB114" s="858"/>
      <c r="AC114" s="858"/>
      <c r="AD114" s="858"/>
      <c r="AE114" s="859"/>
      <c r="AF114" s="860">
        <v>11570</v>
      </c>
      <c r="AG114" s="858"/>
      <c r="AH114" s="858"/>
      <c r="AI114" s="858"/>
      <c r="AJ114" s="859"/>
      <c r="AK114" s="860">
        <v>12443</v>
      </c>
      <c r="AL114" s="858"/>
      <c r="AM114" s="858"/>
      <c r="AN114" s="858"/>
      <c r="AO114" s="859"/>
      <c r="AP114" s="905">
        <v>0.4</v>
      </c>
      <c r="AQ114" s="906"/>
      <c r="AR114" s="906"/>
      <c r="AS114" s="906"/>
      <c r="AT114" s="907"/>
      <c r="AU114" s="1017"/>
      <c r="AV114" s="1018"/>
      <c r="AW114" s="1018"/>
      <c r="AX114" s="1018"/>
      <c r="AY114" s="1018"/>
      <c r="AZ114" s="893" t="s">
        <v>453</v>
      </c>
      <c r="BA114" s="828"/>
      <c r="BB114" s="828"/>
      <c r="BC114" s="828"/>
      <c r="BD114" s="828"/>
      <c r="BE114" s="828"/>
      <c r="BF114" s="828"/>
      <c r="BG114" s="828"/>
      <c r="BH114" s="828"/>
      <c r="BI114" s="828"/>
      <c r="BJ114" s="828"/>
      <c r="BK114" s="828"/>
      <c r="BL114" s="828"/>
      <c r="BM114" s="828"/>
      <c r="BN114" s="828"/>
      <c r="BO114" s="828"/>
      <c r="BP114" s="829"/>
      <c r="BQ114" s="894">
        <v>470522</v>
      </c>
      <c r="BR114" s="895"/>
      <c r="BS114" s="895"/>
      <c r="BT114" s="895"/>
      <c r="BU114" s="895"/>
      <c r="BV114" s="895">
        <v>435434</v>
      </c>
      <c r="BW114" s="895"/>
      <c r="BX114" s="895"/>
      <c r="BY114" s="895"/>
      <c r="BZ114" s="895"/>
      <c r="CA114" s="895">
        <v>448524</v>
      </c>
      <c r="CB114" s="895"/>
      <c r="CC114" s="895"/>
      <c r="CD114" s="895"/>
      <c r="CE114" s="895"/>
      <c r="CF114" s="956">
        <v>12.9</v>
      </c>
      <c r="CG114" s="957"/>
      <c r="CH114" s="957"/>
      <c r="CI114" s="957"/>
      <c r="CJ114" s="957"/>
      <c r="CK114" s="1012"/>
      <c r="CL114" s="899"/>
      <c r="CM114" s="902" t="s">
        <v>454</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448</v>
      </c>
      <c r="DH114" s="858"/>
      <c r="DI114" s="858"/>
      <c r="DJ114" s="858"/>
      <c r="DK114" s="859"/>
      <c r="DL114" s="860" t="s">
        <v>138</v>
      </c>
      <c r="DM114" s="858"/>
      <c r="DN114" s="858"/>
      <c r="DO114" s="858"/>
      <c r="DP114" s="859"/>
      <c r="DQ114" s="860" t="s">
        <v>138</v>
      </c>
      <c r="DR114" s="858"/>
      <c r="DS114" s="858"/>
      <c r="DT114" s="858"/>
      <c r="DU114" s="859"/>
      <c r="DV114" s="905" t="s">
        <v>448</v>
      </c>
      <c r="DW114" s="906"/>
      <c r="DX114" s="906"/>
      <c r="DY114" s="906"/>
      <c r="DZ114" s="907"/>
    </row>
    <row r="115" spans="1:130" s="246" customFormat="1" ht="26.25" customHeight="1" x14ac:dyDescent="0.15">
      <c r="A115" s="999"/>
      <c r="B115" s="1000"/>
      <c r="C115" s="828" t="s">
        <v>455</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t="s">
        <v>448</v>
      </c>
      <c r="AB115" s="1004"/>
      <c r="AC115" s="1004"/>
      <c r="AD115" s="1004"/>
      <c r="AE115" s="1005"/>
      <c r="AF115" s="1006" t="s">
        <v>448</v>
      </c>
      <c r="AG115" s="1004"/>
      <c r="AH115" s="1004"/>
      <c r="AI115" s="1004"/>
      <c r="AJ115" s="1005"/>
      <c r="AK115" s="1006" t="s">
        <v>138</v>
      </c>
      <c r="AL115" s="1004"/>
      <c r="AM115" s="1004"/>
      <c r="AN115" s="1004"/>
      <c r="AO115" s="1005"/>
      <c r="AP115" s="1007" t="s">
        <v>448</v>
      </c>
      <c r="AQ115" s="1008"/>
      <c r="AR115" s="1008"/>
      <c r="AS115" s="1008"/>
      <c r="AT115" s="1009"/>
      <c r="AU115" s="1017"/>
      <c r="AV115" s="1018"/>
      <c r="AW115" s="1018"/>
      <c r="AX115" s="1018"/>
      <c r="AY115" s="1018"/>
      <c r="AZ115" s="893" t="s">
        <v>456</v>
      </c>
      <c r="BA115" s="828"/>
      <c r="BB115" s="828"/>
      <c r="BC115" s="828"/>
      <c r="BD115" s="828"/>
      <c r="BE115" s="828"/>
      <c r="BF115" s="828"/>
      <c r="BG115" s="828"/>
      <c r="BH115" s="828"/>
      <c r="BI115" s="828"/>
      <c r="BJ115" s="828"/>
      <c r="BK115" s="828"/>
      <c r="BL115" s="828"/>
      <c r="BM115" s="828"/>
      <c r="BN115" s="828"/>
      <c r="BO115" s="828"/>
      <c r="BP115" s="829"/>
      <c r="BQ115" s="894" t="s">
        <v>457</v>
      </c>
      <c r="BR115" s="895"/>
      <c r="BS115" s="895"/>
      <c r="BT115" s="895"/>
      <c r="BU115" s="895"/>
      <c r="BV115" s="895" t="s">
        <v>138</v>
      </c>
      <c r="BW115" s="895"/>
      <c r="BX115" s="895"/>
      <c r="BY115" s="895"/>
      <c r="BZ115" s="895"/>
      <c r="CA115" s="895" t="s">
        <v>458</v>
      </c>
      <c r="CB115" s="895"/>
      <c r="CC115" s="895"/>
      <c r="CD115" s="895"/>
      <c r="CE115" s="895"/>
      <c r="CF115" s="956" t="s">
        <v>138</v>
      </c>
      <c r="CG115" s="957"/>
      <c r="CH115" s="957"/>
      <c r="CI115" s="957"/>
      <c r="CJ115" s="957"/>
      <c r="CK115" s="1012"/>
      <c r="CL115" s="899"/>
      <c r="CM115" s="893" t="s">
        <v>459</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138</v>
      </c>
      <c r="DH115" s="858"/>
      <c r="DI115" s="858"/>
      <c r="DJ115" s="858"/>
      <c r="DK115" s="859"/>
      <c r="DL115" s="860" t="s">
        <v>448</v>
      </c>
      <c r="DM115" s="858"/>
      <c r="DN115" s="858"/>
      <c r="DO115" s="858"/>
      <c r="DP115" s="859"/>
      <c r="DQ115" s="860" t="s">
        <v>448</v>
      </c>
      <c r="DR115" s="858"/>
      <c r="DS115" s="858"/>
      <c r="DT115" s="858"/>
      <c r="DU115" s="859"/>
      <c r="DV115" s="905" t="s">
        <v>445</v>
      </c>
      <c r="DW115" s="906"/>
      <c r="DX115" s="906"/>
      <c r="DY115" s="906"/>
      <c r="DZ115" s="907"/>
    </row>
    <row r="116" spans="1:130" s="246" customFormat="1" ht="26.25" customHeight="1" x14ac:dyDescent="0.15">
      <c r="A116" s="1001"/>
      <c r="B116" s="1002"/>
      <c r="C116" s="961" t="s">
        <v>460</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v>44</v>
      </c>
      <c r="AB116" s="858"/>
      <c r="AC116" s="858"/>
      <c r="AD116" s="858"/>
      <c r="AE116" s="859"/>
      <c r="AF116" s="860">
        <v>43</v>
      </c>
      <c r="AG116" s="858"/>
      <c r="AH116" s="858"/>
      <c r="AI116" s="858"/>
      <c r="AJ116" s="859"/>
      <c r="AK116" s="860">
        <v>231</v>
      </c>
      <c r="AL116" s="858"/>
      <c r="AM116" s="858"/>
      <c r="AN116" s="858"/>
      <c r="AO116" s="859"/>
      <c r="AP116" s="905">
        <v>0</v>
      </c>
      <c r="AQ116" s="906"/>
      <c r="AR116" s="906"/>
      <c r="AS116" s="906"/>
      <c r="AT116" s="907"/>
      <c r="AU116" s="1017"/>
      <c r="AV116" s="1018"/>
      <c r="AW116" s="1018"/>
      <c r="AX116" s="1018"/>
      <c r="AY116" s="1018"/>
      <c r="AZ116" s="944" t="s">
        <v>461</v>
      </c>
      <c r="BA116" s="945"/>
      <c r="BB116" s="945"/>
      <c r="BC116" s="945"/>
      <c r="BD116" s="945"/>
      <c r="BE116" s="945"/>
      <c r="BF116" s="945"/>
      <c r="BG116" s="945"/>
      <c r="BH116" s="945"/>
      <c r="BI116" s="945"/>
      <c r="BJ116" s="945"/>
      <c r="BK116" s="945"/>
      <c r="BL116" s="945"/>
      <c r="BM116" s="945"/>
      <c r="BN116" s="945"/>
      <c r="BO116" s="945"/>
      <c r="BP116" s="946"/>
      <c r="BQ116" s="894" t="s">
        <v>448</v>
      </c>
      <c r="BR116" s="895"/>
      <c r="BS116" s="895"/>
      <c r="BT116" s="895"/>
      <c r="BU116" s="895"/>
      <c r="BV116" s="895" t="s">
        <v>138</v>
      </c>
      <c r="BW116" s="895"/>
      <c r="BX116" s="895"/>
      <c r="BY116" s="895"/>
      <c r="BZ116" s="895"/>
      <c r="CA116" s="895" t="s">
        <v>138</v>
      </c>
      <c r="CB116" s="895"/>
      <c r="CC116" s="895"/>
      <c r="CD116" s="895"/>
      <c r="CE116" s="895"/>
      <c r="CF116" s="956" t="s">
        <v>138</v>
      </c>
      <c r="CG116" s="957"/>
      <c r="CH116" s="957"/>
      <c r="CI116" s="957"/>
      <c r="CJ116" s="957"/>
      <c r="CK116" s="1012"/>
      <c r="CL116" s="899"/>
      <c r="CM116" s="902" t="s">
        <v>462</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138</v>
      </c>
      <c r="DH116" s="858"/>
      <c r="DI116" s="858"/>
      <c r="DJ116" s="858"/>
      <c r="DK116" s="859"/>
      <c r="DL116" s="860" t="s">
        <v>445</v>
      </c>
      <c r="DM116" s="858"/>
      <c r="DN116" s="858"/>
      <c r="DO116" s="858"/>
      <c r="DP116" s="859"/>
      <c r="DQ116" s="860" t="s">
        <v>138</v>
      </c>
      <c r="DR116" s="858"/>
      <c r="DS116" s="858"/>
      <c r="DT116" s="858"/>
      <c r="DU116" s="859"/>
      <c r="DV116" s="905" t="s">
        <v>138</v>
      </c>
      <c r="DW116" s="906"/>
      <c r="DX116" s="906"/>
      <c r="DY116" s="906"/>
      <c r="DZ116" s="907"/>
    </row>
    <row r="117" spans="1:130" s="246" customFormat="1" ht="26.25" customHeight="1" x14ac:dyDescent="0.15">
      <c r="A117" s="982" t="s">
        <v>188</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463</v>
      </c>
      <c r="Z117" s="984"/>
      <c r="AA117" s="989">
        <v>1219502</v>
      </c>
      <c r="AB117" s="990"/>
      <c r="AC117" s="990"/>
      <c r="AD117" s="990"/>
      <c r="AE117" s="991"/>
      <c r="AF117" s="992">
        <v>1175775</v>
      </c>
      <c r="AG117" s="990"/>
      <c r="AH117" s="990"/>
      <c r="AI117" s="990"/>
      <c r="AJ117" s="991"/>
      <c r="AK117" s="992">
        <v>1180196</v>
      </c>
      <c r="AL117" s="990"/>
      <c r="AM117" s="990"/>
      <c r="AN117" s="990"/>
      <c r="AO117" s="991"/>
      <c r="AP117" s="993"/>
      <c r="AQ117" s="994"/>
      <c r="AR117" s="994"/>
      <c r="AS117" s="994"/>
      <c r="AT117" s="995"/>
      <c r="AU117" s="1017"/>
      <c r="AV117" s="1018"/>
      <c r="AW117" s="1018"/>
      <c r="AX117" s="1018"/>
      <c r="AY117" s="1018"/>
      <c r="AZ117" s="944" t="s">
        <v>464</v>
      </c>
      <c r="BA117" s="945"/>
      <c r="BB117" s="945"/>
      <c r="BC117" s="945"/>
      <c r="BD117" s="945"/>
      <c r="BE117" s="945"/>
      <c r="BF117" s="945"/>
      <c r="BG117" s="945"/>
      <c r="BH117" s="945"/>
      <c r="BI117" s="945"/>
      <c r="BJ117" s="945"/>
      <c r="BK117" s="945"/>
      <c r="BL117" s="945"/>
      <c r="BM117" s="945"/>
      <c r="BN117" s="945"/>
      <c r="BO117" s="945"/>
      <c r="BP117" s="946"/>
      <c r="BQ117" s="894" t="s">
        <v>138</v>
      </c>
      <c r="BR117" s="895"/>
      <c r="BS117" s="895"/>
      <c r="BT117" s="895"/>
      <c r="BU117" s="895"/>
      <c r="BV117" s="895" t="s">
        <v>465</v>
      </c>
      <c r="BW117" s="895"/>
      <c r="BX117" s="895"/>
      <c r="BY117" s="895"/>
      <c r="BZ117" s="895"/>
      <c r="CA117" s="895" t="s">
        <v>138</v>
      </c>
      <c r="CB117" s="895"/>
      <c r="CC117" s="895"/>
      <c r="CD117" s="895"/>
      <c r="CE117" s="895"/>
      <c r="CF117" s="956" t="s">
        <v>138</v>
      </c>
      <c r="CG117" s="957"/>
      <c r="CH117" s="957"/>
      <c r="CI117" s="957"/>
      <c r="CJ117" s="957"/>
      <c r="CK117" s="1012"/>
      <c r="CL117" s="899"/>
      <c r="CM117" s="902" t="s">
        <v>466</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467</v>
      </c>
      <c r="DH117" s="858"/>
      <c r="DI117" s="858"/>
      <c r="DJ117" s="858"/>
      <c r="DK117" s="859"/>
      <c r="DL117" s="860" t="s">
        <v>448</v>
      </c>
      <c r="DM117" s="858"/>
      <c r="DN117" s="858"/>
      <c r="DO117" s="858"/>
      <c r="DP117" s="859"/>
      <c r="DQ117" s="860" t="s">
        <v>138</v>
      </c>
      <c r="DR117" s="858"/>
      <c r="DS117" s="858"/>
      <c r="DT117" s="858"/>
      <c r="DU117" s="859"/>
      <c r="DV117" s="905" t="s">
        <v>448</v>
      </c>
      <c r="DW117" s="906"/>
      <c r="DX117" s="906"/>
      <c r="DY117" s="906"/>
      <c r="DZ117" s="907"/>
    </row>
    <row r="118" spans="1:130" s="246" customFormat="1" ht="26.25" customHeight="1" x14ac:dyDescent="0.15">
      <c r="A118" s="982" t="s">
        <v>433</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431</v>
      </c>
      <c r="AB118" s="983"/>
      <c r="AC118" s="983"/>
      <c r="AD118" s="983"/>
      <c r="AE118" s="984"/>
      <c r="AF118" s="985" t="s">
        <v>304</v>
      </c>
      <c r="AG118" s="983"/>
      <c r="AH118" s="983"/>
      <c r="AI118" s="983"/>
      <c r="AJ118" s="984"/>
      <c r="AK118" s="985" t="s">
        <v>303</v>
      </c>
      <c r="AL118" s="983"/>
      <c r="AM118" s="983"/>
      <c r="AN118" s="983"/>
      <c r="AO118" s="984"/>
      <c r="AP118" s="986" t="s">
        <v>432</v>
      </c>
      <c r="AQ118" s="987"/>
      <c r="AR118" s="987"/>
      <c r="AS118" s="987"/>
      <c r="AT118" s="988"/>
      <c r="AU118" s="1017"/>
      <c r="AV118" s="1018"/>
      <c r="AW118" s="1018"/>
      <c r="AX118" s="1018"/>
      <c r="AY118" s="1018"/>
      <c r="AZ118" s="960" t="s">
        <v>468</v>
      </c>
      <c r="BA118" s="961"/>
      <c r="BB118" s="961"/>
      <c r="BC118" s="961"/>
      <c r="BD118" s="961"/>
      <c r="BE118" s="961"/>
      <c r="BF118" s="961"/>
      <c r="BG118" s="961"/>
      <c r="BH118" s="961"/>
      <c r="BI118" s="961"/>
      <c r="BJ118" s="961"/>
      <c r="BK118" s="961"/>
      <c r="BL118" s="961"/>
      <c r="BM118" s="961"/>
      <c r="BN118" s="961"/>
      <c r="BO118" s="961"/>
      <c r="BP118" s="962"/>
      <c r="BQ118" s="963" t="s">
        <v>448</v>
      </c>
      <c r="BR118" s="926"/>
      <c r="BS118" s="926"/>
      <c r="BT118" s="926"/>
      <c r="BU118" s="926"/>
      <c r="BV118" s="926" t="s">
        <v>138</v>
      </c>
      <c r="BW118" s="926"/>
      <c r="BX118" s="926"/>
      <c r="BY118" s="926"/>
      <c r="BZ118" s="926"/>
      <c r="CA118" s="926" t="s">
        <v>448</v>
      </c>
      <c r="CB118" s="926"/>
      <c r="CC118" s="926"/>
      <c r="CD118" s="926"/>
      <c r="CE118" s="926"/>
      <c r="CF118" s="956" t="s">
        <v>138</v>
      </c>
      <c r="CG118" s="957"/>
      <c r="CH118" s="957"/>
      <c r="CI118" s="957"/>
      <c r="CJ118" s="957"/>
      <c r="CK118" s="1012"/>
      <c r="CL118" s="899"/>
      <c r="CM118" s="902" t="s">
        <v>469</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448</v>
      </c>
      <c r="DH118" s="858"/>
      <c r="DI118" s="858"/>
      <c r="DJ118" s="858"/>
      <c r="DK118" s="859"/>
      <c r="DL118" s="860" t="s">
        <v>457</v>
      </c>
      <c r="DM118" s="858"/>
      <c r="DN118" s="858"/>
      <c r="DO118" s="858"/>
      <c r="DP118" s="859"/>
      <c r="DQ118" s="860" t="s">
        <v>138</v>
      </c>
      <c r="DR118" s="858"/>
      <c r="DS118" s="858"/>
      <c r="DT118" s="858"/>
      <c r="DU118" s="859"/>
      <c r="DV118" s="905" t="s">
        <v>448</v>
      </c>
      <c r="DW118" s="906"/>
      <c r="DX118" s="906"/>
      <c r="DY118" s="906"/>
      <c r="DZ118" s="907"/>
    </row>
    <row r="119" spans="1:130" s="246" customFormat="1" ht="26.25" customHeight="1" x14ac:dyDescent="0.15">
      <c r="A119" s="896" t="s">
        <v>436</v>
      </c>
      <c r="B119" s="897"/>
      <c r="C119" s="972" t="s">
        <v>437</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457</v>
      </c>
      <c r="AB119" s="976"/>
      <c r="AC119" s="976"/>
      <c r="AD119" s="976"/>
      <c r="AE119" s="977"/>
      <c r="AF119" s="978" t="s">
        <v>138</v>
      </c>
      <c r="AG119" s="976"/>
      <c r="AH119" s="976"/>
      <c r="AI119" s="976"/>
      <c r="AJ119" s="977"/>
      <c r="AK119" s="978" t="s">
        <v>448</v>
      </c>
      <c r="AL119" s="976"/>
      <c r="AM119" s="976"/>
      <c r="AN119" s="976"/>
      <c r="AO119" s="977"/>
      <c r="AP119" s="979" t="s">
        <v>448</v>
      </c>
      <c r="AQ119" s="980"/>
      <c r="AR119" s="980"/>
      <c r="AS119" s="980"/>
      <c r="AT119" s="981"/>
      <c r="AU119" s="1019"/>
      <c r="AV119" s="1020"/>
      <c r="AW119" s="1020"/>
      <c r="AX119" s="1020"/>
      <c r="AY119" s="1020"/>
      <c r="AZ119" s="277" t="s">
        <v>188</v>
      </c>
      <c r="BA119" s="277"/>
      <c r="BB119" s="277"/>
      <c r="BC119" s="277"/>
      <c r="BD119" s="277"/>
      <c r="BE119" s="277"/>
      <c r="BF119" s="277"/>
      <c r="BG119" s="277"/>
      <c r="BH119" s="277"/>
      <c r="BI119" s="277"/>
      <c r="BJ119" s="277"/>
      <c r="BK119" s="277"/>
      <c r="BL119" s="277"/>
      <c r="BM119" s="277"/>
      <c r="BN119" s="277"/>
      <c r="BO119" s="958" t="s">
        <v>470</v>
      </c>
      <c r="BP119" s="959"/>
      <c r="BQ119" s="963">
        <v>13389855</v>
      </c>
      <c r="BR119" s="926"/>
      <c r="BS119" s="926"/>
      <c r="BT119" s="926"/>
      <c r="BU119" s="926"/>
      <c r="BV119" s="926">
        <v>13329822</v>
      </c>
      <c r="BW119" s="926"/>
      <c r="BX119" s="926"/>
      <c r="BY119" s="926"/>
      <c r="BZ119" s="926"/>
      <c r="CA119" s="926">
        <v>13134903</v>
      </c>
      <c r="CB119" s="926"/>
      <c r="CC119" s="926"/>
      <c r="CD119" s="926"/>
      <c r="CE119" s="926"/>
      <c r="CF119" s="824"/>
      <c r="CG119" s="825"/>
      <c r="CH119" s="825"/>
      <c r="CI119" s="825"/>
      <c r="CJ119" s="915"/>
      <c r="CK119" s="1013"/>
      <c r="CL119" s="901"/>
      <c r="CM119" s="919" t="s">
        <v>471</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445</v>
      </c>
      <c r="DH119" s="841"/>
      <c r="DI119" s="841"/>
      <c r="DJ119" s="841"/>
      <c r="DK119" s="842"/>
      <c r="DL119" s="843" t="s">
        <v>448</v>
      </c>
      <c r="DM119" s="841"/>
      <c r="DN119" s="841"/>
      <c r="DO119" s="841"/>
      <c r="DP119" s="842"/>
      <c r="DQ119" s="843" t="s">
        <v>445</v>
      </c>
      <c r="DR119" s="841"/>
      <c r="DS119" s="841"/>
      <c r="DT119" s="841"/>
      <c r="DU119" s="842"/>
      <c r="DV119" s="929" t="s">
        <v>138</v>
      </c>
      <c r="DW119" s="930"/>
      <c r="DX119" s="930"/>
      <c r="DY119" s="930"/>
      <c r="DZ119" s="931"/>
    </row>
    <row r="120" spans="1:130" s="246" customFormat="1" ht="26.25" customHeight="1" x14ac:dyDescent="0.15">
      <c r="A120" s="898"/>
      <c r="B120" s="899"/>
      <c r="C120" s="902" t="s">
        <v>442</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138</v>
      </c>
      <c r="AB120" s="858"/>
      <c r="AC120" s="858"/>
      <c r="AD120" s="858"/>
      <c r="AE120" s="859"/>
      <c r="AF120" s="860" t="s">
        <v>138</v>
      </c>
      <c r="AG120" s="858"/>
      <c r="AH120" s="858"/>
      <c r="AI120" s="858"/>
      <c r="AJ120" s="859"/>
      <c r="AK120" s="860" t="s">
        <v>138</v>
      </c>
      <c r="AL120" s="858"/>
      <c r="AM120" s="858"/>
      <c r="AN120" s="858"/>
      <c r="AO120" s="859"/>
      <c r="AP120" s="905" t="s">
        <v>138</v>
      </c>
      <c r="AQ120" s="906"/>
      <c r="AR120" s="906"/>
      <c r="AS120" s="906"/>
      <c r="AT120" s="907"/>
      <c r="AU120" s="964" t="s">
        <v>472</v>
      </c>
      <c r="AV120" s="965"/>
      <c r="AW120" s="965"/>
      <c r="AX120" s="965"/>
      <c r="AY120" s="966"/>
      <c r="AZ120" s="941" t="s">
        <v>473</v>
      </c>
      <c r="BA120" s="886"/>
      <c r="BB120" s="886"/>
      <c r="BC120" s="886"/>
      <c r="BD120" s="886"/>
      <c r="BE120" s="886"/>
      <c r="BF120" s="886"/>
      <c r="BG120" s="886"/>
      <c r="BH120" s="886"/>
      <c r="BI120" s="886"/>
      <c r="BJ120" s="886"/>
      <c r="BK120" s="886"/>
      <c r="BL120" s="886"/>
      <c r="BM120" s="886"/>
      <c r="BN120" s="886"/>
      <c r="BO120" s="886"/>
      <c r="BP120" s="887"/>
      <c r="BQ120" s="942">
        <v>3210511</v>
      </c>
      <c r="BR120" s="923"/>
      <c r="BS120" s="923"/>
      <c r="BT120" s="923"/>
      <c r="BU120" s="923"/>
      <c r="BV120" s="923">
        <v>3001555</v>
      </c>
      <c r="BW120" s="923"/>
      <c r="BX120" s="923"/>
      <c r="BY120" s="923"/>
      <c r="BZ120" s="923"/>
      <c r="CA120" s="923">
        <v>2999946</v>
      </c>
      <c r="CB120" s="923"/>
      <c r="CC120" s="923"/>
      <c r="CD120" s="923"/>
      <c r="CE120" s="923"/>
      <c r="CF120" s="947">
        <v>86.3</v>
      </c>
      <c r="CG120" s="948"/>
      <c r="CH120" s="948"/>
      <c r="CI120" s="948"/>
      <c r="CJ120" s="948"/>
      <c r="CK120" s="949" t="s">
        <v>474</v>
      </c>
      <c r="CL120" s="933"/>
      <c r="CM120" s="933"/>
      <c r="CN120" s="933"/>
      <c r="CO120" s="934"/>
      <c r="CP120" s="953" t="s">
        <v>407</v>
      </c>
      <c r="CQ120" s="954"/>
      <c r="CR120" s="954"/>
      <c r="CS120" s="954"/>
      <c r="CT120" s="954"/>
      <c r="CU120" s="954"/>
      <c r="CV120" s="954"/>
      <c r="CW120" s="954"/>
      <c r="CX120" s="954"/>
      <c r="CY120" s="954"/>
      <c r="CZ120" s="954"/>
      <c r="DA120" s="954"/>
      <c r="DB120" s="954"/>
      <c r="DC120" s="954"/>
      <c r="DD120" s="954"/>
      <c r="DE120" s="954"/>
      <c r="DF120" s="955"/>
      <c r="DG120" s="942">
        <v>2716491</v>
      </c>
      <c r="DH120" s="923"/>
      <c r="DI120" s="923"/>
      <c r="DJ120" s="923"/>
      <c r="DK120" s="923"/>
      <c r="DL120" s="923">
        <v>2601650</v>
      </c>
      <c r="DM120" s="923"/>
      <c r="DN120" s="923"/>
      <c r="DO120" s="923"/>
      <c r="DP120" s="923"/>
      <c r="DQ120" s="923">
        <v>2470388</v>
      </c>
      <c r="DR120" s="923"/>
      <c r="DS120" s="923"/>
      <c r="DT120" s="923"/>
      <c r="DU120" s="923"/>
      <c r="DV120" s="924">
        <v>71.099999999999994</v>
      </c>
      <c r="DW120" s="924"/>
      <c r="DX120" s="924"/>
      <c r="DY120" s="924"/>
      <c r="DZ120" s="925"/>
    </row>
    <row r="121" spans="1:130" s="246" customFormat="1" ht="26.25" customHeight="1" x14ac:dyDescent="0.15">
      <c r="A121" s="898"/>
      <c r="B121" s="899"/>
      <c r="C121" s="944" t="s">
        <v>475</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138</v>
      </c>
      <c r="AB121" s="858"/>
      <c r="AC121" s="858"/>
      <c r="AD121" s="858"/>
      <c r="AE121" s="859"/>
      <c r="AF121" s="860" t="s">
        <v>448</v>
      </c>
      <c r="AG121" s="858"/>
      <c r="AH121" s="858"/>
      <c r="AI121" s="858"/>
      <c r="AJ121" s="859"/>
      <c r="AK121" s="860" t="s">
        <v>457</v>
      </c>
      <c r="AL121" s="858"/>
      <c r="AM121" s="858"/>
      <c r="AN121" s="858"/>
      <c r="AO121" s="859"/>
      <c r="AP121" s="905" t="s">
        <v>138</v>
      </c>
      <c r="AQ121" s="906"/>
      <c r="AR121" s="906"/>
      <c r="AS121" s="906"/>
      <c r="AT121" s="907"/>
      <c r="AU121" s="967"/>
      <c r="AV121" s="968"/>
      <c r="AW121" s="968"/>
      <c r="AX121" s="968"/>
      <c r="AY121" s="969"/>
      <c r="AZ121" s="893" t="s">
        <v>476</v>
      </c>
      <c r="BA121" s="828"/>
      <c r="BB121" s="828"/>
      <c r="BC121" s="828"/>
      <c r="BD121" s="828"/>
      <c r="BE121" s="828"/>
      <c r="BF121" s="828"/>
      <c r="BG121" s="828"/>
      <c r="BH121" s="828"/>
      <c r="BI121" s="828"/>
      <c r="BJ121" s="828"/>
      <c r="BK121" s="828"/>
      <c r="BL121" s="828"/>
      <c r="BM121" s="828"/>
      <c r="BN121" s="828"/>
      <c r="BO121" s="828"/>
      <c r="BP121" s="829"/>
      <c r="BQ121" s="894">
        <v>122461</v>
      </c>
      <c r="BR121" s="895"/>
      <c r="BS121" s="895"/>
      <c r="BT121" s="895"/>
      <c r="BU121" s="895"/>
      <c r="BV121" s="895">
        <v>110583</v>
      </c>
      <c r="BW121" s="895"/>
      <c r="BX121" s="895"/>
      <c r="BY121" s="895"/>
      <c r="BZ121" s="895"/>
      <c r="CA121" s="895">
        <v>99662</v>
      </c>
      <c r="CB121" s="895"/>
      <c r="CC121" s="895"/>
      <c r="CD121" s="895"/>
      <c r="CE121" s="895"/>
      <c r="CF121" s="956">
        <v>2.9</v>
      </c>
      <c r="CG121" s="957"/>
      <c r="CH121" s="957"/>
      <c r="CI121" s="957"/>
      <c r="CJ121" s="957"/>
      <c r="CK121" s="950"/>
      <c r="CL121" s="936"/>
      <c r="CM121" s="936"/>
      <c r="CN121" s="936"/>
      <c r="CO121" s="937"/>
      <c r="CP121" s="916" t="s">
        <v>477</v>
      </c>
      <c r="CQ121" s="917"/>
      <c r="CR121" s="917"/>
      <c r="CS121" s="917"/>
      <c r="CT121" s="917"/>
      <c r="CU121" s="917"/>
      <c r="CV121" s="917"/>
      <c r="CW121" s="917"/>
      <c r="CX121" s="917"/>
      <c r="CY121" s="917"/>
      <c r="CZ121" s="917"/>
      <c r="DA121" s="917"/>
      <c r="DB121" s="917"/>
      <c r="DC121" s="917"/>
      <c r="DD121" s="917"/>
      <c r="DE121" s="917"/>
      <c r="DF121" s="918"/>
      <c r="DG121" s="894">
        <v>2421372</v>
      </c>
      <c r="DH121" s="895"/>
      <c r="DI121" s="895"/>
      <c r="DJ121" s="895"/>
      <c r="DK121" s="895"/>
      <c r="DL121" s="895">
        <v>2308824</v>
      </c>
      <c r="DM121" s="895"/>
      <c r="DN121" s="895"/>
      <c r="DO121" s="895"/>
      <c r="DP121" s="895"/>
      <c r="DQ121" s="895">
        <v>2051022</v>
      </c>
      <c r="DR121" s="895"/>
      <c r="DS121" s="895"/>
      <c r="DT121" s="895"/>
      <c r="DU121" s="895"/>
      <c r="DV121" s="872">
        <v>59</v>
      </c>
      <c r="DW121" s="872"/>
      <c r="DX121" s="872"/>
      <c r="DY121" s="872"/>
      <c r="DZ121" s="873"/>
    </row>
    <row r="122" spans="1:130" s="246" customFormat="1" ht="26.25" customHeight="1" x14ac:dyDescent="0.15">
      <c r="A122" s="898"/>
      <c r="B122" s="899"/>
      <c r="C122" s="902" t="s">
        <v>454</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448</v>
      </c>
      <c r="AB122" s="858"/>
      <c r="AC122" s="858"/>
      <c r="AD122" s="858"/>
      <c r="AE122" s="859"/>
      <c r="AF122" s="860" t="s">
        <v>138</v>
      </c>
      <c r="AG122" s="858"/>
      <c r="AH122" s="858"/>
      <c r="AI122" s="858"/>
      <c r="AJ122" s="859"/>
      <c r="AK122" s="860" t="s">
        <v>138</v>
      </c>
      <c r="AL122" s="858"/>
      <c r="AM122" s="858"/>
      <c r="AN122" s="858"/>
      <c r="AO122" s="859"/>
      <c r="AP122" s="905" t="s">
        <v>467</v>
      </c>
      <c r="AQ122" s="906"/>
      <c r="AR122" s="906"/>
      <c r="AS122" s="906"/>
      <c r="AT122" s="907"/>
      <c r="AU122" s="967"/>
      <c r="AV122" s="968"/>
      <c r="AW122" s="968"/>
      <c r="AX122" s="968"/>
      <c r="AY122" s="969"/>
      <c r="AZ122" s="960" t="s">
        <v>478</v>
      </c>
      <c r="BA122" s="961"/>
      <c r="BB122" s="961"/>
      <c r="BC122" s="961"/>
      <c r="BD122" s="961"/>
      <c r="BE122" s="961"/>
      <c r="BF122" s="961"/>
      <c r="BG122" s="961"/>
      <c r="BH122" s="961"/>
      <c r="BI122" s="961"/>
      <c r="BJ122" s="961"/>
      <c r="BK122" s="961"/>
      <c r="BL122" s="961"/>
      <c r="BM122" s="961"/>
      <c r="BN122" s="961"/>
      <c r="BO122" s="961"/>
      <c r="BP122" s="962"/>
      <c r="BQ122" s="963">
        <v>8353133</v>
      </c>
      <c r="BR122" s="926"/>
      <c r="BS122" s="926"/>
      <c r="BT122" s="926"/>
      <c r="BU122" s="926"/>
      <c r="BV122" s="926">
        <v>8602220</v>
      </c>
      <c r="BW122" s="926"/>
      <c r="BX122" s="926"/>
      <c r="BY122" s="926"/>
      <c r="BZ122" s="926"/>
      <c r="CA122" s="926">
        <v>8599454</v>
      </c>
      <c r="CB122" s="926"/>
      <c r="CC122" s="926"/>
      <c r="CD122" s="926"/>
      <c r="CE122" s="926"/>
      <c r="CF122" s="927">
        <v>247.4</v>
      </c>
      <c r="CG122" s="928"/>
      <c r="CH122" s="928"/>
      <c r="CI122" s="928"/>
      <c r="CJ122" s="928"/>
      <c r="CK122" s="950"/>
      <c r="CL122" s="936"/>
      <c r="CM122" s="936"/>
      <c r="CN122" s="936"/>
      <c r="CO122" s="937"/>
      <c r="CP122" s="916" t="s">
        <v>479</v>
      </c>
      <c r="CQ122" s="917"/>
      <c r="CR122" s="917"/>
      <c r="CS122" s="917"/>
      <c r="CT122" s="917"/>
      <c r="CU122" s="917"/>
      <c r="CV122" s="917"/>
      <c r="CW122" s="917"/>
      <c r="CX122" s="917"/>
      <c r="CY122" s="917"/>
      <c r="CZ122" s="917"/>
      <c r="DA122" s="917"/>
      <c r="DB122" s="917"/>
      <c r="DC122" s="917"/>
      <c r="DD122" s="917"/>
      <c r="DE122" s="917"/>
      <c r="DF122" s="918"/>
      <c r="DG122" s="894">
        <v>625524</v>
      </c>
      <c r="DH122" s="895"/>
      <c r="DI122" s="895"/>
      <c r="DJ122" s="895"/>
      <c r="DK122" s="895"/>
      <c r="DL122" s="895">
        <v>552254</v>
      </c>
      <c r="DM122" s="895"/>
      <c r="DN122" s="895"/>
      <c r="DO122" s="895"/>
      <c r="DP122" s="895"/>
      <c r="DQ122" s="895">
        <v>601318</v>
      </c>
      <c r="DR122" s="895"/>
      <c r="DS122" s="895"/>
      <c r="DT122" s="895"/>
      <c r="DU122" s="895"/>
      <c r="DV122" s="872">
        <v>17.3</v>
      </c>
      <c r="DW122" s="872"/>
      <c r="DX122" s="872"/>
      <c r="DY122" s="872"/>
      <c r="DZ122" s="873"/>
    </row>
    <row r="123" spans="1:130" s="246" customFormat="1" ht="26.25" customHeight="1" x14ac:dyDescent="0.15">
      <c r="A123" s="898"/>
      <c r="B123" s="899"/>
      <c r="C123" s="902" t="s">
        <v>462</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467</v>
      </c>
      <c r="AB123" s="858"/>
      <c r="AC123" s="858"/>
      <c r="AD123" s="858"/>
      <c r="AE123" s="859"/>
      <c r="AF123" s="860" t="s">
        <v>445</v>
      </c>
      <c r="AG123" s="858"/>
      <c r="AH123" s="858"/>
      <c r="AI123" s="858"/>
      <c r="AJ123" s="859"/>
      <c r="AK123" s="860" t="s">
        <v>448</v>
      </c>
      <c r="AL123" s="858"/>
      <c r="AM123" s="858"/>
      <c r="AN123" s="858"/>
      <c r="AO123" s="859"/>
      <c r="AP123" s="905" t="s">
        <v>138</v>
      </c>
      <c r="AQ123" s="906"/>
      <c r="AR123" s="906"/>
      <c r="AS123" s="906"/>
      <c r="AT123" s="907"/>
      <c r="AU123" s="970"/>
      <c r="AV123" s="971"/>
      <c r="AW123" s="971"/>
      <c r="AX123" s="971"/>
      <c r="AY123" s="971"/>
      <c r="AZ123" s="277" t="s">
        <v>188</v>
      </c>
      <c r="BA123" s="277"/>
      <c r="BB123" s="277"/>
      <c r="BC123" s="277"/>
      <c r="BD123" s="277"/>
      <c r="BE123" s="277"/>
      <c r="BF123" s="277"/>
      <c r="BG123" s="277"/>
      <c r="BH123" s="277"/>
      <c r="BI123" s="277"/>
      <c r="BJ123" s="277"/>
      <c r="BK123" s="277"/>
      <c r="BL123" s="277"/>
      <c r="BM123" s="277"/>
      <c r="BN123" s="277"/>
      <c r="BO123" s="958" t="s">
        <v>480</v>
      </c>
      <c r="BP123" s="959"/>
      <c r="BQ123" s="913">
        <v>11686105</v>
      </c>
      <c r="BR123" s="914"/>
      <c r="BS123" s="914"/>
      <c r="BT123" s="914"/>
      <c r="BU123" s="914"/>
      <c r="BV123" s="914">
        <v>11714358</v>
      </c>
      <c r="BW123" s="914"/>
      <c r="BX123" s="914"/>
      <c r="BY123" s="914"/>
      <c r="BZ123" s="914"/>
      <c r="CA123" s="914">
        <v>11699062</v>
      </c>
      <c r="CB123" s="914"/>
      <c r="CC123" s="914"/>
      <c r="CD123" s="914"/>
      <c r="CE123" s="914"/>
      <c r="CF123" s="824"/>
      <c r="CG123" s="825"/>
      <c r="CH123" s="825"/>
      <c r="CI123" s="825"/>
      <c r="CJ123" s="915"/>
      <c r="CK123" s="950"/>
      <c r="CL123" s="936"/>
      <c r="CM123" s="936"/>
      <c r="CN123" s="936"/>
      <c r="CO123" s="937"/>
      <c r="CP123" s="916" t="s">
        <v>481</v>
      </c>
      <c r="CQ123" s="917"/>
      <c r="CR123" s="917"/>
      <c r="CS123" s="917"/>
      <c r="CT123" s="917"/>
      <c r="CU123" s="917"/>
      <c r="CV123" s="917"/>
      <c r="CW123" s="917"/>
      <c r="CX123" s="917"/>
      <c r="CY123" s="917"/>
      <c r="CZ123" s="917"/>
      <c r="DA123" s="917"/>
      <c r="DB123" s="917"/>
      <c r="DC123" s="917"/>
      <c r="DD123" s="917"/>
      <c r="DE123" s="917"/>
      <c r="DF123" s="918"/>
      <c r="DG123" s="857">
        <v>297551</v>
      </c>
      <c r="DH123" s="858"/>
      <c r="DI123" s="858"/>
      <c r="DJ123" s="858"/>
      <c r="DK123" s="859"/>
      <c r="DL123" s="860">
        <v>278276</v>
      </c>
      <c r="DM123" s="858"/>
      <c r="DN123" s="858"/>
      <c r="DO123" s="858"/>
      <c r="DP123" s="859"/>
      <c r="DQ123" s="860">
        <v>270600</v>
      </c>
      <c r="DR123" s="858"/>
      <c r="DS123" s="858"/>
      <c r="DT123" s="858"/>
      <c r="DU123" s="859"/>
      <c r="DV123" s="905">
        <v>7.8</v>
      </c>
      <c r="DW123" s="906"/>
      <c r="DX123" s="906"/>
      <c r="DY123" s="906"/>
      <c r="DZ123" s="907"/>
    </row>
    <row r="124" spans="1:130" s="246" customFormat="1" ht="26.25" customHeight="1" thickBot="1" x14ac:dyDescent="0.2">
      <c r="A124" s="898"/>
      <c r="B124" s="899"/>
      <c r="C124" s="902" t="s">
        <v>466</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138</v>
      </c>
      <c r="AB124" s="858"/>
      <c r="AC124" s="858"/>
      <c r="AD124" s="858"/>
      <c r="AE124" s="859"/>
      <c r="AF124" s="860" t="s">
        <v>445</v>
      </c>
      <c r="AG124" s="858"/>
      <c r="AH124" s="858"/>
      <c r="AI124" s="858"/>
      <c r="AJ124" s="859"/>
      <c r="AK124" s="860" t="s">
        <v>467</v>
      </c>
      <c r="AL124" s="858"/>
      <c r="AM124" s="858"/>
      <c r="AN124" s="858"/>
      <c r="AO124" s="859"/>
      <c r="AP124" s="905" t="s">
        <v>448</v>
      </c>
      <c r="AQ124" s="906"/>
      <c r="AR124" s="906"/>
      <c r="AS124" s="906"/>
      <c r="AT124" s="907"/>
      <c r="AU124" s="908" t="s">
        <v>482</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52</v>
      </c>
      <c r="BR124" s="912"/>
      <c r="BS124" s="912"/>
      <c r="BT124" s="912"/>
      <c r="BU124" s="912"/>
      <c r="BV124" s="912">
        <v>47.7</v>
      </c>
      <c r="BW124" s="912"/>
      <c r="BX124" s="912"/>
      <c r="BY124" s="912"/>
      <c r="BZ124" s="912"/>
      <c r="CA124" s="912">
        <v>41.3</v>
      </c>
      <c r="CB124" s="912"/>
      <c r="CC124" s="912"/>
      <c r="CD124" s="912"/>
      <c r="CE124" s="912"/>
      <c r="CF124" s="802"/>
      <c r="CG124" s="803"/>
      <c r="CH124" s="803"/>
      <c r="CI124" s="803"/>
      <c r="CJ124" s="943"/>
      <c r="CK124" s="951"/>
      <c r="CL124" s="951"/>
      <c r="CM124" s="951"/>
      <c r="CN124" s="951"/>
      <c r="CO124" s="952"/>
      <c r="CP124" s="916" t="s">
        <v>483</v>
      </c>
      <c r="CQ124" s="917"/>
      <c r="CR124" s="917"/>
      <c r="CS124" s="917"/>
      <c r="CT124" s="917"/>
      <c r="CU124" s="917"/>
      <c r="CV124" s="917"/>
      <c r="CW124" s="917"/>
      <c r="CX124" s="917"/>
      <c r="CY124" s="917"/>
      <c r="CZ124" s="917"/>
      <c r="DA124" s="917"/>
      <c r="DB124" s="917"/>
      <c r="DC124" s="917"/>
      <c r="DD124" s="917"/>
      <c r="DE124" s="917"/>
      <c r="DF124" s="918"/>
      <c r="DG124" s="840" t="s">
        <v>445</v>
      </c>
      <c r="DH124" s="841"/>
      <c r="DI124" s="841"/>
      <c r="DJ124" s="841"/>
      <c r="DK124" s="842"/>
      <c r="DL124" s="843" t="s">
        <v>458</v>
      </c>
      <c r="DM124" s="841"/>
      <c r="DN124" s="841"/>
      <c r="DO124" s="841"/>
      <c r="DP124" s="842"/>
      <c r="DQ124" s="843" t="s">
        <v>138</v>
      </c>
      <c r="DR124" s="841"/>
      <c r="DS124" s="841"/>
      <c r="DT124" s="841"/>
      <c r="DU124" s="842"/>
      <c r="DV124" s="929" t="s">
        <v>467</v>
      </c>
      <c r="DW124" s="930"/>
      <c r="DX124" s="930"/>
      <c r="DY124" s="930"/>
      <c r="DZ124" s="931"/>
    </row>
    <row r="125" spans="1:130" s="246" customFormat="1" ht="26.25" customHeight="1" x14ac:dyDescent="0.15">
      <c r="A125" s="898"/>
      <c r="B125" s="899"/>
      <c r="C125" s="902" t="s">
        <v>469</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138</v>
      </c>
      <c r="AB125" s="858"/>
      <c r="AC125" s="858"/>
      <c r="AD125" s="858"/>
      <c r="AE125" s="859"/>
      <c r="AF125" s="860" t="s">
        <v>445</v>
      </c>
      <c r="AG125" s="858"/>
      <c r="AH125" s="858"/>
      <c r="AI125" s="858"/>
      <c r="AJ125" s="859"/>
      <c r="AK125" s="860" t="s">
        <v>445</v>
      </c>
      <c r="AL125" s="858"/>
      <c r="AM125" s="858"/>
      <c r="AN125" s="858"/>
      <c r="AO125" s="859"/>
      <c r="AP125" s="905" t="s">
        <v>138</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484</v>
      </c>
      <c r="CL125" s="933"/>
      <c r="CM125" s="933"/>
      <c r="CN125" s="933"/>
      <c r="CO125" s="934"/>
      <c r="CP125" s="941" t="s">
        <v>485</v>
      </c>
      <c r="CQ125" s="886"/>
      <c r="CR125" s="886"/>
      <c r="CS125" s="886"/>
      <c r="CT125" s="886"/>
      <c r="CU125" s="886"/>
      <c r="CV125" s="886"/>
      <c r="CW125" s="886"/>
      <c r="CX125" s="886"/>
      <c r="CY125" s="886"/>
      <c r="CZ125" s="886"/>
      <c r="DA125" s="886"/>
      <c r="DB125" s="886"/>
      <c r="DC125" s="886"/>
      <c r="DD125" s="886"/>
      <c r="DE125" s="886"/>
      <c r="DF125" s="887"/>
      <c r="DG125" s="942" t="s">
        <v>467</v>
      </c>
      <c r="DH125" s="923"/>
      <c r="DI125" s="923"/>
      <c r="DJ125" s="923"/>
      <c r="DK125" s="923"/>
      <c r="DL125" s="923" t="s">
        <v>138</v>
      </c>
      <c r="DM125" s="923"/>
      <c r="DN125" s="923"/>
      <c r="DO125" s="923"/>
      <c r="DP125" s="923"/>
      <c r="DQ125" s="923" t="s">
        <v>138</v>
      </c>
      <c r="DR125" s="923"/>
      <c r="DS125" s="923"/>
      <c r="DT125" s="923"/>
      <c r="DU125" s="923"/>
      <c r="DV125" s="924" t="s">
        <v>138</v>
      </c>
      <c r="DW125" s="924"/>
      <c r="DX125" s="924"/>
      <c r="DY125" s="924"/>
      <c r="DZ125" s="925"/>
    </row>
    <row r="126" spans="1:130" s="246" customFormat="1" ht="26.25" customHeight="1" thickBot="1" x14ac:dyDescent="0.2">
      <c r="A126" s="898"/>
      <c r="B126" s="899"/>
      <c r="C126" s="902" t="s">
        <v>471</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138</v>
      </c>
      <c r="AB126" s="858"/>
      <c r="AC126" s="858"/>
      <c r="AD126" s="858"/>
      <c r="AE126" s="859"/>
      <c r="AF126" s="860" t="s">
        <v>138</v>
      </c>
      <c r="AG126" s="858"/>
      <c r="AH126" s="858"/>
      <c r="AI126" s="858"/>
      <c r="AJ126" s="859"/>
      <c r="AK126" s="860" t="s">
        <v>138</v>
      </c>
      <c r="AL126" s="858"/>
      <c r="AM126" s="858"/>
      <c r="AN126" s="858"/>
      <c r="AO126" s="859"/>
      <c r="AP126" s="905" t="s">
        <v>445</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486</v>
      </c>
      <c r="CQ126" s="828"/>
      <c r="CR126" s="828"/>
      <c r="CS126" s="828"/>
      <c r="CT126" s="828"/>
      <c r="CU126" s="828"/>
      <c r="CV126" s="828"/>
      <c r="CW126" s="828"/>
      <c r="CX126" s="828"/>
      <c r="CY126" s="828"/>
      <c r="CZ126" s="828"/>
      <c r="DA126" s="828"/>
      <c r="DB126" s="828"/>
      <c r="DC126" s="828"/>
      <c r="DD126" s="828"/>
      <c r="DE126" s="828"/>
      <c r="DF126" s="829"/>
      <c r="DG126" s="894" t="s">
        <v>138</v>
      </c>
      <c r="DH126" s="895"/>
      <c r="DI126" s="895"/>
      <c r="DJ126" s="895"/>
      <c r="DK126" s="895"/>
      <c r="DL126" s="895" t="s">
        <v>467</v>
      </c>
      <c r="DM126" s="895"/>
      <c r="DN126" s="895"/>
      <c r="DO126" s="895"/>
      <c r="DP126" s="895"/>
      <c r="DQ126" s="895" t="s">
        <v>138</v>
      </c>
      <c r="DR126" s="895"/>
      <c r="DS126" s="895"/>
      <c r="DT126" s="895"/>
      <c r="DU126" s="895"/>
      <c r="DV126" s="872" t="s">
        <v>467</v>
      </c>
      <c r="DW126" s="872"/>
      <c r="DX126" s="872"/>
      <c r="DY126" s="872"/>
      <c r="DZ126" s="873"/>
    </row>
    <row r="127" spans="1:130" s="246" customFormat="1" ht="26.25" customHeight="1" x14ac:dyDescent="0.15">
      <c r="A127" s="900"/>
      <c r="B127" s="901"/>
      <c r="C127" s="919" t="s">
        <v>487</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138</v>
      </c>
      <c r="AB127" s="858"/>
      <c r="AC127" s="858"/>
      <c r="AD127" s="858"/>
      <c r="AE127" s="859"/>
      <c r="AF127" s="860" t="s">
        <v>138</v>
      </c>
      <c r="AG127" s="858"/>
      <c r="AH127" s="858"/>
      <c r="AI127" s="858"/>
      <c r="AJ127" s="859"/>
      <c r="AK127" s="860" t="s">
        <v>138</v>
      </c>
      <c r="AL127" s="858"/>
      <c r="AM127" s="858"/>
      <c r="AN127" s="858"/>
      <c r="AO127" s="859"/>
      <c r="AP127" s="905" t="s">
        <v>138</v>
      </c>
      <c r="AQ127" s="906"/>
      <c r="AR127" s="906"/>
      <c r="AS127" s="906"/>
      <c r="AT127" s="907"/>
      <c r="AU127" s="282"/>
      <c r="AV127" s="282"/>
      <c r="AW127" s="282"/>
      <c r="AX127" s="922" t="s">
        <v>488</v>
      </c>
      <c r="AY127" s="890"/>
      <c r="AZ127" s="890"/>
      <c r="BA127" s="890"/>
      <c r="BB127" s="890"/>
      <c r="BC127" s="890"/>
      <c r="BD127" s="890"/>
      <c r="BE127" s="891"/>
      <c r="BF127" s="889" t="s">
        <v>489</v>
      </c>
      <c r="BG127" s="890"/>
      <c r="BH127" s="890"/>
      <c r="BI127" s="890"/>
      <c r="BJ127" s="890"/>
      <c r="BK127" s="890"/>
      <c r="BL127" s="891"/>
      <c r="BM127" s="889" t="s">
        <v>490</v>
      </c>
      <c r="BN127" s="890"/>
      <c r="BO127" s="890"/>
      <c r="BP127" s="890"/>
      <c r="BQ127" s="890"/>
      <c r="BR127" s="890"/>
      <c r="BS127" s="891"/>
      <c r="BT127" s="889" t="s">
        <v>491</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492</v>
      </c>
      <c r="CQ127" s="828"/>
      <c r="CR127" s="828"/>
      <c r="CS127" s="828"/>
      <c r="CT127" s="828"/>
      <c r="CU127" s="828"/>
      <c r="CV127" s="828"/>
      <c r="CW127" s="828"/>
      <c r="CX127" s="828"/>
      <c r="CY127" s="828"/>
      <c r="CZ127" s="828"/>
      <c r="DA127" s="828"/>
      <c r="DB127" s="828"/>
      <c r="DC127" s="828"/>
      <c r="DD127" s="828"/>
      <c r="DE127" s="828"/>
      <c r="DF127" s="829"/>
      <c r="DG127" s="894" t="s">
        <v>445</v>
      </c>
      <c r="DH127" s="895"/>
      <c r="DI127" s="895"/>
      <c r="DJ127" s="895"/>
      <c r="DK127" s="895"/>
      <c r="DL127" s="895" t="s">
        <v>138</v>
      </c>
      <c r="DM127" s="895"/>
      <c r="DN127" s="895"/>
      <c r="DO127" s="895"/>
      <c r="DP127" s="895"/>
      <c r="DQ127" s="895" t="s">
        <v>138</v>
      </c>
      <c r="DR127" s="895"/>
      <c r="DS127" s="895"/>
      <c r="DT127" s="895"/>
      <c r="DU127" s="895"/>
      <c r="DV127" s="872" t="s">
        <v>138</v>
      </c>
      <c r="DW127" s="872"/>
      <c r="DX127" s="872"/>
      <c r="DY127" s="872"/>
      <c r="DZ127" s="873"/>
    </row>
    <row r="128" spans="1:130" s="246" customFormat="1" ht="26.25" customHeight="1" thickBot="1" x14ac:dyDescent="0.2">
      <c r="A128" s="874" t="s">
        <v>493</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494</v>
      </c>
      <c r="X128" s="876"/>
      <c r="Y128" s="876"/>
      <c r="Z128" s="877"/>
      <c r="AA128" s="878">
        <v>32728</v>
      </c>
      <c r="AB128" s="879"/>
      <c r="AC128" s="879"/>
      <c r="AD128" s="879"/>
      <c r="AE128" s="880"/>
      <c r="AF128" s="881">
        <v>28635</v>
      </c>
      <c r="AG128" s="879"/>
      <c r="AH128" s="879"/>
      <c r="AI128" s="879"/>
      <c r="AJ128" s="880"/>
      <c r="AK128" s="881">
        <v>25196</v>
      </c>
      <c r="AL128" s="879"/>
      <c r="AM128" s="879"/>
      <c r="AN128" s="879"/>
      <c r="AO128" s="880"/>
      <c r="AP128" s="882"/>
      <c r="AQ128" s="883"/>
      <c r="AR128" s="883"/>
      <c r="AS128" s="883"/>
      <c r="AT128" s="884"/>
      <c r="AU128" s="282"/>
      <c r="AV128" s="282"/>
      <c r="AW128" s="282"/>
      <c r="AX128" s="885" t="s">
        <v>495</v>
      </c>
      <c r="AY128" s="886"/>
      <c r="AZ128" s="886"/>
      <c r="BA128" s="886"/>
      <c r="BB128" s="886"/>
      <c r="BC128" s="886"/>
      <c r="BD128" s="886"/>
      <c r="BE128" s="887"/>
      <c r="BF128" s="864" t="s">
        <v>448</v>
      </c>
      <c r="BG128" s="865"/>
      <c r="BH128" s="865"/>
      <c r="BI128" s="865"/>
      <c r="BJ128" s="865"/>
      <c r="BK128" s="865"/>
      <c r="BL128" s="888"/>
      <c r="BM128" s="864">
        <v>15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496</v>
      </c>
      <c r="CQ128" s="806"/>
      <c r="CR128" s="806"/>
      <c r="CS128" s="806"/>
      <c r="CT128" s="806"/>
      <c r="CU128" s="806"/>
      <c r="CV128" s="806"/>
      <c r="CW128" s="806"/>
      <c r="CX128" s="806"/>
      <c r="CY128" s="806"/>
      <c r="CZ128" s="806"/>
      <c r="DA128" s="806"/>
      <c r="DB128" s="806"/>
      <c r="DC128" s="806"/>
      <c r="DD128" s="806"/>
      <c r="DE128" s="806"/>
      <c r="DF128" s="807"/>
      <c r="DG128" s="868" t="s">
        <v>458</v>
      </c>
      <c r="DH128" s="869"/>
      <c r="DI128" s="869"/>
      <c r="DJ128" s="869"/>
      <c r="DK128" s="869"/>
      <c r="DL128" s="869" t="s">
        <v>448</v>
      </c>
      <c r="DM128" s="869"/>
      <c r="DN128" s="869"/>
      <c r="DO128" s="869"/>
      <c r="DP128" s="869"/>
      <c r="DQ128" s="869" t="s">
        <v>458</v>
      </c>
      <c r="DR128" s="869"/>
      <c r="DS128" s="869"/>
      <c r="DT128" s="869"/>
      <c r="DU128" s="869"/>
      <c r="DV128" s="870" t="s">
        <v>448</v>
      </c>
      <c r="DW128" s="870"/>
      <c r="DX128" s="870"/>
      <c r="DY128" s="870"/>
      <c r="DZ128" s="871"/>
    </row>
    <row r="129" spans="1:131" s="246" customFormat="1" ht="26.25" customHeight="1" x14ac:dyDescent="0.15">
      <c r="A129" s="852" t="s">
        <v>108</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497</v>
      </c>
      <c r="X129" s="855"/>
      <c r="Y129" s="855"/>
      <c r="Z129" s="856"/>
      <c r="AA129" s="857">
        <v>3990606</v>
      </c>
      <c r="AB129" s="858"/>
      <c r="AC129" s="858"/>
      <c r="AD129" s="858"/>
      <c r="AE129" s="859"/>
      <c r="AF129" s="860">
        <v>4121561</v>
      </c>
      <c r="AG129" s="858"/>
      <c r="AH129" s="858"/>
      <c r="AI129" s="858"/>
      <c r="AJ129" s="859"/>
      <c r="AK129" s="860">
        <v>4216530</v>
      </c>
      <c r="AL129" s="858"/>
      <c r="AM129" s="858"/>
      <c r="AN129" s="858"/>
      <c r="AO129" s="859"/>
      <c r="AP129" s="861"/>
      <c r="AQ129" s="862"/>
      <c r="AR129" s="862"/>
      <c r="AS129" s="862"/>
      <c r="AT129" s="863"/>
      <c r="AU129" s="284"/>
      <c r="AV129" s="284"/>
      <c r="AW129" s="284"/>
      <c r="AX129" s="827" t="s">
        <v>498</v>
      </c>
      <c r="AY129" s="828"/>
      <c r="AZ129" s="828"/>
      <c r="BA129" s="828"/>
      <c r="BB129" s="828"/>
      <c r="BC129" s="828"/>
      <c r="BD129" s="828"/>
      <c r="BE129" s="829"/>
      <c r="BF129" s="847" t="s">
        <v>138</v>
      </c>
      <c r="BG129" s="848"/>
      <c r="BH129" s="848"/>
      <c r="BI129" s="848"/>
      <c r="BJ129" s="848"/>
      <c r="BK129" s="848"/>
      <c r="BL129" s="849"/>
      <c r="BM129" s="847">
        <v>20</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499</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500</v>
      </c>
      <c r="X130" s="855"/>
      <c r="Y130" s="855"/>
      <c r="Z130" s="856"/>
      <c r="AA130" s="857">
        <v>717937</v>
      </c>
      <c r="AB130" s="858"/>
      <c r="AC130" s="858"/>
      <c r="AD130" s="858"/>
      <c r="AE130" s="859"/>
      <c r="AF130" s="860">
        <v>737309</v>
      </c>
      <c r="AG130" s="858"/>
      <c r="AH130" s="858"/>
      <c r="AI130" s="858"/>
      <c r="AJ130" s="859"/>
      <c r="AK130" s="860">
        <v>740900</v>
      </c>
      <c r="AL130" s="858"/>
      <c r="AM130" s="858"/>
      <c r="AN130" s="858"/>
      <c r="AO130" s="859"/>
      <c r="AP130" s="861"/>
      <c r="AQ130" s="862"/>
      <c r="AR130" s="862"/>
      <c r="AS130" s="862"/>
      <c r="AT130" s="863"/>
      <c r="AU130" s="284"/>
      <c r="AV130" s="284"/>
      <c r="AW130" s="284"/>
      <c r="AX130" s="827" t="s">
        <v>501</v>
      </c>
      <c r="AY130" s="828"/>
      <c r="AZ130" s="828"/>
      <c r="BA130" s="828"/>
      <c r="BB130" s="828"/>
      <c r="BC130" s="828"/>
      <c r="BD130" s="828"/>
      <c r="BE130" s="829"/>
      <c r="BF130" s="830">
        <v>12.7</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502</v>
      </c>
      <c r="X131" s="838"/>
      <c r="Y131" s="838"/>
      <c r="Z131" s="839"/>
      <c r="AA131" s="840">
        <v>3272669</v>
      </c>
      <c r="AB131" s="841"/>
      <c r="AC131" s="841"/>
      <c r="AD131" s="841"/>
      <c r="AE131" s="842"/>
      <c r="AF131" s="843">
        <v>3384252</v>
      </c>
      <c r="AG131" s="841"/>
      <c r="AH131" s="841"/>
      <c r="AI131" s="841"/>
      <c r="AJ131" s="842"/>
      <c r="AK131" s="843">
        <v>3475630</v>
      </c>
      <c r="AL131" s="841"/>
      <c r="AM131" s="841"/>
      <c r="AN131" s="841"/>
      <c r="AO131" s="842"/>
      <c r="AP131" s="844"/>
      <c r="AQ131" s="845"/>
      <c r="AR131" s="845"/>
      <c r="AS131" s="845"/>
      <c r="AT131" s="846"/>
      <c r="AU131" s="284"/>
      <c r="AV131" s="284"/>
      <c r="AW131" s="284"/>
      <c r="AX131" s="805" t="s">
        <v>503</v>
      </c>
      <c r="AY131" s="806"/>
      <c r="AZ131" s="806"/>
      <c r="BA131" s="806"/>
      <c r="BB131" s="806"/>
      <c r="BC131" s="806"/>
      <c r="BD131" s="806"/>
      <c r="BE131" s="807"/>
      <c r="BF131" s="808">
        <v>41.3</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504</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505</v>
      </c>
      <c r="W132" s="818"/>
      <c r="X132" s="818"/>
      <c r="Y132" s="818"/>
      <c r="Z132" s="819"/>
      <c r="AA132" s="820">
        <v>14.325830079999999</v>
      </c>
      <c r="AB132" s="821"/>
      <c r="AC132" s="821"/>
      <c r="AD132" s="821"/>
      <c r="AE132" s="822"/>
      <c r="AF132" s="823">
        <v>12.10994335</v>
      </c>
      <c r="AG132" s="821"/>
      <c r="AH132" s="821"/>
      <c r="AI132" s="821"/>
      <c r="AJ132" s="822"/>
      <c r="AK132" s="823">
        <v>11.914386739999999</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506</v>
      </c>
      <c r="W133" s="797"/>
      <c r="X133" s="797"/>
      <c r="Y133" s="797"/>
      <c r="Z133" s="798"/>
      <c r="AA133" s="799">
        <v>13.4</v>
      </c>
      <c r="AB133" s="800"/>
      <c r="AC133" s="800"/>
      <c r="AD133" s="800"/>
      <c r="AE133" s="801"/>
      <c r="AF133" s="799">
        <v>13.1</v>
      </c>
      <c r="AG133" s="800"/>
      <c r="AH133" s="800"/>
      <c r="AI133" s="800"/>
      <c r="AJ133" s="801"/>
      <c r="AK133" s="799">
        <v>12.7</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tqYHeAI9Y2g5QFlrAyTsGNLnC/Q6Yl8Y7LDfH9Sl4IMTRH4bYpUW4+7mjE+fTdRNdnP/XMf1PfTJdPmo0P0S/g==" saltValue="+EldpwttFFuuY1M7XwIfw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90" zoomScaleNormal="85" zoomScaleSheetLayoutView="9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507</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wLhvCmTx7ThIE0kf+SB1ZSosYzPTsWHh9LUxGYWXiNTvnhD7IUhlg4pkhY6DjGw2Ut6Eye1365W6gPz9KlsnmA==" saltValue="WNTvom7sSvb/Q8y8EwrdMQ==" spinCount="100000" sheet="1" objects="1" scenarios="1"/>
  <dataConsolidate/>
  <phoneticPr fontId="2"/>
  <printOptions horizontalCentered="1"/>
  <pageMargins left="0" right="0" top="0.39370078740157483" bottom="0.39370078740157483" header="0.19685039370078741" footer="0.19685039370078741"/>
  <pageSetup paperSize="9" scale="31" orientation="portrait"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90" zoomScaleNormal="9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SCLH0ohFGyvNcaFTQjjf7nIUEnXCXSjjElX9IQnFtjGmJd8IAFsCa6SsPJSo25ybYlfs9lZ3aTPPX2QgE4julg==" saltValue="qB09yF5UMNG7nKm7tTgB8w==" spinCount="100000" sheet="1" objects="1" scenarios="1"/>
  <dataConsolidate/>
  <phoneticPr fontId="2"/>
  <printOptions horizontalCentered="1"/>
  <pageMargins left="0" right="0" top="0.39370078740157483" bottom="0.39370078740157483" header="0.19685039370078741" footer="0.19685039370078741"/>
  <headerFooter>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90" zoomScaleSheetLayoutView="9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508</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509</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510</v>
      </c>
      <c r="AP7" s="303"/>
      <c r="AQ7" s="304" t="s">
        <v>511</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512</v>
      </c>
      <c r="AQ8" s="310" t="s">
        <v>513</v>
      </c>
      <c r="AR8" s="311" t="s">
        <v>514</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515</v>
      </c>
      <c r="AL9" s="1227"/>
      <c r="AM9" s="1227"/>
      <c r="AN9" s="1228"/>
      <c r="AO9" s="312">
        <v>1197819</v>
      </c>
      <c r="AP9" s="312">
        <v>102923</v>
      </c>
      <c r="AQ9" s="313">
        <v>89955</v>
      </c>
      <c r="AR9" s="314">
        <v>14.4</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516</v>
      </c>
      <c r="AL10" s="1227"/>
      <c r="AM10" s="1227"/>
      <c r="AN10" s="1228"/>
      <c r="AO10" s="315">
        <v>180590</v>
      </c>
      <c r="AP10" s="315">
        <v>15517</v>
      </c>
      <c r="AQ10" s="316">
        <v>10661</v>
      </c>
      <c r="AR10" s="317">
        <v>45.5</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517</v>
      </c>
      <c r="AL11" s="1227"/>
      <c r="AM11" s="1227"/>
      <c r="AN11" s="1228"/>
      <c r="AO11" s="315">
        <v>139688</v>
      </c>
      <c r="AP11" s="315">
        <v>12003</v>
      </c>
      <c r="AQ11" s="316">
        <v>13679</v>
      </c>
      <c r="AR11" s="317">
        <v>-12.3</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518</v>
      </c>
      <c r="AL12" s="1227"/>
      <c r="AM12" s="1227"/>
      <c r="AN12" s="1228"/>
      <c r="AO12" s="315" t="s">
        <v>519</v>
      </c>
      <c r="AP12" s="315" t="s">
        <v>519</v>
      </c>
      <c r="AQ12" s="316">
        <v>972</v>
      </c>
      <c r="AR12" s="317" t="s">
        <v>519</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520</v>
      </c>
      <c r="AL13" s="1227"/>
      <c r="AM13" s="1227"/>
      <c r="AN13" s="1228"/>
      <c r="AO13" s="315" t="s">
        <v>519</v>
      </c>
      <c r="AP13" s="315" t="s">
        <v>519</v>
      </c>
      <c r="AQ13" s="316">
        <v>32</v>
      </c>
      <c r="AR13" s="317" t="s">
        <v>519</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521</v>
      </c>
      <c r="AL14" s="1227"/>
      <c r="AM14" s="1227"/>
      <c r="AN14" s="1228"/>
      <c r="AO14" s="315">
        <v>19812</v>
      </c>
      <c r="AP14" s="315">
        <v>1702</v>
      </c>
      <c r="AQ14" s="316">
        <v>4100</v>
      </c>
      <c r="AR14" s="317">
        <v>-58.5</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522</v>
      </c>
      <c r="AL15" s="1227"/>
      <c r="AM15" s="1227"/>
      <c r="AN15" s="1228"/>
      <c r="AO15" s="315">
        <v>17450</v>
      </c>
      <c r="AP15" s="315">
        <v>1499</v>
      </c>
      <c r="AQ15" s="316">
        <v>1979</v>
      </c>
      <c r="AR15" s="317">
        <v>-24.3</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523</v>
      </c>
      <c r="AL16" s="1230"/>
      <c r="AM16" s="1230"/>
      <c r="AN16" s="1231"/>
      <c r="AO16" s="315">
        <v>-115212</v>
      </c>
      <c r="AP16" s="315">
        <v>-9900</v>
      </c>
      <c r="AQ16" s="316">
        <v>-8950</v>
      </c>
      <c r="AR16" s="317">
        <v>10.6</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188</v>
      </c>
      <c r="AL17" s="1230"/>
      <c r="AM17" s="1230"/>
      <c r="AN17" s="1231"/>
      <c r="AO17" s="315">
        <v>1440147</v>
      </c>
      <c r="AP17" s="315">
        <v>123745</v>
      </c>
      <c r="AQ17" s="316">
        <v>112428</v>
      </c>
      <c r="AR17" s="317">
        <v>10.1</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524</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525</v>
      </c>
      <c r="AP20" s="323" t="s">
        <v>526</v>
      </c>
      <c r="AQ20" s="324" t="s">
        <v>527</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528</v>
      </c>
      <c r="AL21" s="1224"/>
      <c r="AM21" s="1224"/>
      <c r="AN21" s="1225"/>
      <c r="AO21" s="327">
        <v>12.12</v>
      </c>
      <c r="AP21" s="328">
        <v>10.34</v>
      </c>
      <c r="AQ21" s="329">
        <v>1.78</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529</v>
      </c>
      <c r="AL22" s="1224"/>
      <c r="AM22" s="1224"/>
      <c r="AN22" s="1225"/>
      <c r="AO22" s="332">
        <v>95.3</v>
      </c>
      <c r="AP22" s="333">
        <v>96.7</v>
      </c>
      <c r="AQ22" s="334">
        <v>-1.4</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530</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531</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532</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510</v>
      </c>
      <c r="AP30" s="303"/>
      <c r="AQ30" s="304" t="s">
        <v>511</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512</v>
      </c>
      <c r="AQ31" s="310" t="s">
        <v>513</v>
      </c>
      <c r="AR31" s="311" t="s">
        <v>514</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533</v>
      </c>
      <c r="AL32" s="1215"/>
      <c r="AM32" s="1215"/>
      <c r="AN32" s="1216"/>
      <c r="AO32" s="342">
        <v>729436</v>
      </c>
      <c r="AP32" s="342">
        <v>62677</v>
      </c>
      <c r="AQ32" s="343">
        <v>52443</v>
      </c>
      <c r="AR32" s="344">
        <v>19.5</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534</v>
      </c>
      <c r="AL33" s="1215"/>
      <c r="AM33" s="1215"/>
      <c r="AN33" s="1216"/>
      <c r="AO33" s="342" t="s">
        <v>519</v>
      </c>
      <c r="AP33" s="342" t="s">
        <v>519</v>
      </c>
      <c r="AQ33" s="343" t="s">
        <v>519</v>
      </c>
      <c r="AR33" s="344" t="s">
        <v>519</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535</v>
      </c>
      <c r="AL34" s="1215"/>
      <c r="AM34" s="1215"/>
      <c r="AN34" s="1216"/>
      <c r="AO34" s="342" t="s">
        <v>519</v>
      </c>
      <c r="AP34" s="342" t="s">
        <v>519</v>
      </c>
      <c r="AQ34" s="343" t="s">
        <v>519</v>
      </c>
      <c r="AR34" s="344" t="s">
        <v>519</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536</v>
      </c>
      <c r="AL35" s="1215"/>
      <c r="AM35" s="1215"/>
      <c r="AN35" s="1216"/>
      <c r="AO35" s="342">
        <v>438086</v>
      </c>
      <c r="AP35" s="342">
        <v>37643</v>
      </c>
      <c r="AQ35" s="343">
        <v>14640</v>
      </c>
      <c r="AR35" s="344">
        <v>157.1</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537</v>
      </c>
      <c r="AL36" s="1215"/>
      <c r="AM36" s="1215"/>
      <c r="AN36" s="1216"/>
      <c r="AO36" s="342">
        <v>12443</v>
      </c>
      <c r="AP36" s="342">
        <v>1069</v>
      </c>
      <c r="AQ36" s="343">
        <v>3738</v>
      </c>
      <c r="AR36" s="344">
        <v>-71.400000000000006</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538</v>
      </c>
      <c r="AL37" s="1215"/>
      <c r="AM37" s="1215"/>
      <c r="AN37" s="1216"/>
      <c r="AO37" s="342" t="s">
        <v>519</v>
      </c>
      <c r="AP37" s="342" t="s">
        <v>519</v>
      </c>
      <c r="AQ37" s="343">
        <v>1128</v>
      </c>
      <c r="AR37" s="344" t="s">
        <v>519</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539</v>
      </c>
      <c r="AL38" s="1218"/>
      <c r="AM38" s="1218"/>
      <c r="AN38" s="1219"/>
      <c r="AO38" s="345">
        <v>231</v>
      </c>
      <c r="AP38" s="345">
        <v>20</v>
      </c>
      <c r="AQ38" s="346">
        <v>7</v>
      </c>
      <c r="AR38" s="334">
        <v>185.7</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540</v>
      </c>
      <c r="AL39" s="1218"/>
      <c r="AM39" s="1218"/>
      <c r="AN39" s="1219"/>
      <c r="AO39" s="342">
        <v>-25196</v>
      </c>
      <c r="AP39" s="342">
        <v>-2165</v>
      </c>
      <c r="AQ39" s="343">
        <v>-2426</v>
      </c>
      <c r="AR39" s="344">
        <v>-10.8</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541</v>
      </c>
      <c r="AL40" s="1215"/>
      <c r="AM40" s="1215"/>
      <c r="AN40" s="1216"/>
      <c r="AO40" s="342">
        <v>-740900</v>
      </c>
      <c r="AP40" s="342">
        <v>-63662</v>
      </c>
      <c r="AQ40" s="343">
        <v>-48318</v>
      </c>
      <c r="AR40" s="344">
        <v>31.8</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298</v>
      </c>
      <c r="AL41" s="1221"/>
      <c r="AM41" s="1221"/>
      <c r="AN41" s="1222"/>
      <c r="AO41" s="342">
        <v>414100</v>
      </c>
      <c r="AP41" s="342">
        <v>35582</v>
      </c>
      <c r="AQ41" s="343">
        <v>21212</v>
      </c>
      <c r="AR41" s="344">
        <v>67.7</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542</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543</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544</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510</v>
      </c>
      <c r="AN49" s="1209" t="s">
        <v>545</v>
      </c>
      <c r="AO49" s="1210"/>
      <c r="AP49" s="1210"/>
      <c r="AQ49" s="1210"/>
      <c r="AR49" s="121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546</v>
      </c>
      <c r="AO50" s="359" t="s">
        <v>547</v>
      </c>
      <c r="AP50" s="360" t="s">
        <v>548</v>
      </c>
      <c r="AQ50" s="361" t="s">
        <v>549</v>
      </c>
      <c r="AR50" s="362" t="s">
        <v>550</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551</v>
      </c>
      <c r="AL51" s="355"/>
      <c r="AM51" s="363">
        <v>896408</v>
      </c>
      <c r="AN51" s="364">
        <v>73494</v>
      </c>
      <c r="AO51" s="365">
        <v>25.6</v>
      </c>
      <c r="AP51" s="366">
        <v>91837</v>
      </c>
      <c r="AQ51" s="367">
        <v>11</v>
      </c>
      <c r="AR51" s="368">
        <v>14.6</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552</v>
      </c>
      <c r="AM52" s="371">
        <v>496623</v>
      </c>
      <c r="AN52" s="372">
        <v>40717</v>
      </c>
      <c r="AO52" s="373">
        <v>-17.7</v>
      </c>
      <c r="AP52" s="374">
        <v>54439</v>
      </c>
      <c r="AQ52" s="375">
        <v>21.7</v>
      </c>
      <c r="AR52" s="376">
        <v>-39.4</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553</v>
      </c>
      <c r="AL53" s="355"/>
      <c r="AM53" s="363">
        <v>864205</v>
      </c>
      <c r="AN53" s="364">
        <v>71879</v>
      </c>
      <c r="AO53" s="365">
        <v>-2.2000000000000002</v>
      </c>
      <c r="AP53" s="366">
        <v>106092</v>
      </c>
      <c r="AQ53" s="367">
        <v>15.5</v>
      </c>
      <c r="AR53" s="368">
        <v>-17.7</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552</v>
      </c>
      <c r="AM54" s="371">
        <v>402460</v>
      </c>
      <c r="AN54" s="372">
        <v>33474</v>
      </c>
      <c r="AO54" s="373">
        <v>-17.8</v>
      </c>
      <c r="AP54" s="374">
        <v>44299</v>
      </c>
      <c r="AQ54" s="375">
        <v>-18.600000000000001</v>
      </c>
      <c r="AR54" s="376">
        <v>0.8</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554</v>
      </c>
      <c r="AL55" s="355"/>
      <c r="AM55" s="363">
        <v>690157</v>
      </c>
      <c r="AN55" s="364">
        <v>58040</v>
      </c>
      <c r="AO55" s="365">
        <v>-19.3</v>
      </c>
      <c r="AP55" s="366">
        <v>79466</v>
      </c>
      <c r="AQ55" s="367">
        <v>-25.1</v>
      </c>
      <c r="AR55" s="368">
        <v>5.8</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552</v>
      </c>
      <c r="AM56" s="371">
        <v>249021</v>
      </c>
      <c r="AN56" s="372">
        <v>20942</v>
      </c>
      <c r="AO56" s="373">
        <v>-37.4</v>
      </c>
      <c r="AP56" s="374">
        <v>44645</v>
      </c>
      <c r="AQ56" s="375">
        <v>0.8</v>
      </c>
      <c r="AR56" s="376">
        <v>-38.200000000000003</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555</v>
      </c>
      <c r="AL57" s="355"/>
      <c r="AM57" s="363">
        <v>1308731</v>
      </c>
      <c r="AN57" s="364">
        <v>110938</v>
      </c>
      <c r="AO57" s="365">
        <v>91.1</v>
      </c>
      <c r="AP57" s="366">
        <v>90072</v>
      </c>
      <c r="AQ57" s="367">
        <v>13.3</v>
      </c>
      <c r="AR57" s="368">
        <v>77.8</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552</v>
      </c>
      <c r="AM58" s="371">
        <v>923509</v>
      </c>
      <c r="AN58" s="372">
        <v>78283</v>
      </c>
      <c r="AO58" s="373">
        <v>273.8</v>
      </c>
      <c r="AP58" s="374">
        <v>46083</v>
      </c>
      <c r="AQ58" s="375">
        <v>3.2</v>
      </c>
      <c r="AR58" s="376">
        <v>270.60000000000002</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556</v>
      </c>
      <c r="AL59" s="355"/>
      <c r="AM59" s="363">
        <v>812731</v>
      </c>
      <c r="AN59" s="364">
        <v>69834</v>
      </c>
      <c r="AO59" s="365">
        <v>-37.1</v>
      </c>
      <c r="AP59" s="366">
        <v>88328</v>
      </c>
      <c r="AQ59" s="367">
        <v>-1.9</v>
      </c>
      <c r="AR59" s="368">
        <v>-35.200000000000003</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552</v>
      </c>
      <c r="AM60" s="371">
        <v>645615</v>
      </c>
      <c r="AN60" s="372">
        <v>55475</v>
      </c>
      <c r="AO60" s="373">
        <v>-29.1</v>
      </c>
      <c r="AP60" s="374">
        <v>49013</v>
      </c>
      <c r="AQ60" s="375">
        <v>6.4</v>
      </c>
      <c r="AR60" s="376">
        <v>-35.5</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557</v>
      </c>
      <c r="AL61" s="377"/>
      <c r="AM61" s="378">
        <v>914446</v>
      </c>
      <c r="AN61" s="379">
        <v>76837</v>
      </c>
      <c r="AO61" s="380">
        <v>11.6</v>
      </c>
      <c r="AP61" s="381">
        <v>91159</v>
      </c>
      <c r="AQ61" s="382">
        <v>2.6</v>
      </c>
      <c r="AR61" s="368">
        <v>9</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552</v>
      </c>
      <c r="AM62" s="371">
        <v>543446</v>
      </c>
      <c r="AN62" s="372">
        <v>45778</v>
      </c>
      <c r="AO62" s="373">
        <v>34.4</v>
      </c>
      <c r="AP62" s="374">
        <v>47696</v>
      </c>
      <c r="AQ62" s="375">
        <v>2.7</v>
      </c>
      <c r="AR62" s="376">
        <v>31.7</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QKFrKJjuKjhWAZASp445Uw5iqI35RdNcJ8bIdGYNP1wGQ2YN4NQAOUucn0lVpBa+dIFnkR7db3iI4mYjVzvzag==" saltValue="cdJJ71WHxrMBEVpyQ2Uq+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 right="0" top="0.39370078740157483" bottom="0.39370078740157483" header="0.19685039370078741" footer="0.19685039370078741"/>
  <pageSetup paperSize="9" scale="44" orientation="portrait"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90" zoomScaleNormal="9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5sLLWzR++m4LXgn9Cjks5IgQyLFEFoWnmGiYUg0a66W39rQJhRHQfyCg93BA644j87/Zvn6+qd1rFJfGg4Aw1w==" saltValue="/vqxsunL0lnKoG/A873OzQ==" spinCount="100000" sheet="1" objects="1" scenarios="1"/>
  <dataConsolidate/>
  <phoneticPr fontId="2"/>
  <printOptions horizontalCentered="1"/>
  <pageMargins left="0" right="0" top="0.39370078740157483" bottom="0.39370078740157483" header="0.19685039370078741" footer="0.19685039370078741"/>
  <headerFooter>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90" zoomScaleNormal="9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SR/sK+busky3I6dGe8mPIS8o7xk3aBcuY2MwCMbR3rC1Fi+F1OgbTD/My4U7mfyd1Y0uXx9YRfZ5SxUr8hJAOg==" saltValue="N/iOrUyKB1T8ZdflQ0oYAg==" spinCount="100000" sheet="1" objects="1" scenarios="1"/>
  <dataConsolidate/>
  <phoneticPr fontId="2"/>
  <printOptions horizontalCentered="1"/>
  <pageMargins left="0" right="0" top="0.39370078740157483" bottom="0.39370078740157483" header="0.19685039370078741" footer="0.19685039370078741"/>
  <headerFooter>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90" zoomScaleNormal="9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15">
      <c r="B47" s="10"/>
      <c r="C47" s="1232" t="s">
        <v>3</v>
      </c>
      <c r="D47" s="1232"/>
      <c r="E47" s="1233"/>
      <c r="F47" s="11">
        <v>21.36</v>
      </c>
      <c r="G47" s="12">
        <v>19.89</v>
      </c>
      <c r="H47" s="12">
        <v>18.7</v>
      </c>
      <c r="I47" s="12">
        <v>16.73</v>
      </c>
      <c r="J47" s="13">
        <v>17.09</v>
      </c>
    </row>
    <row r="48" spans="2:10" ht="57.75" customHeight="1" x14ac:dyDescent="0.15">
      <c r="B48" s="14"/>
      <c r="C48" s="1234" t="s">
        <v>4</v>
      </c>
      <c r="D48" s="1234"/>
      <c r="E48" s="1235"/>
      <c r="F48" s="15">
        <v>2.2599999999999998</v>
      </c>
      <c r="G48" s="16">
        <v>1.67</v>
      </c>
      <c r="H48" s="16">
        <v>2.17</v>
      </c>
      <c r="I48" s="16">
        <v>2.11</v>
      </c>
      <c r="J48" s="17">
        <v>2.1800000000000002</v>
      </c>
    </row>
    <row r="49" spans="2:10" ht="57.75" customHeight="1" thickBot="1" x14ac:dyDescent="0.2">
      <c r="B49" s="18"/>
      <c r="C49" s="1236" t="s">
        <v>5</v>
      </c>
      <c r="D49" s="1236"/>
      <c r="E49" s="1237"/>
      <c r="F49" s="19" t="s">
        <v>566</v>
      </c>
      <c r="G49" s="20" t="s">
        <v>567</v>
      </c>
      <c r="H49" s="20" t="s">
        <v>568</v>
      </c>
      <c r="I49" s="20" t="s">
        <v>569</v>
      </c>
      <c r="J49" s="21" t="s">
        <v>570</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gc/USQqYHJd8n1q1f8njWO8CJZ4ObxG0y6Fv1VoWAIgAolnCKybPkTD77tvf37v0VYzTdrIfLoD3N5sTtd7jrg==" saltValue="iA+MwkufNQ0Nw+GBksqdTA=="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headerFooter>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深津 亮介</dc:creator>
  <cp:lastModifiedBy> </cp:lastModifiedBy>
  <dcterms:created xsi:type="dcterms:W3CDTF">2020-08-18T04:16:04Z</dcterms:created>
  <dcterms:modified xsi:type="dcterms:W3CDTF">2020-09-07T04:19:22Z</dcterms:modified>
</cp:coreProperties>
</file>