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itpro1\Homes$\yonezawamiku\Desktop\HP\新しいフォルダー (2)\"/>
    </mc:Choice>
  </mc:AlternateContent>
  <bookViews>
    <workbookView xWindow="0" yWindow="0" windowWidth="20490" windowHeight="6780" tabRatio="781"/>
  </bookViews>
  <sheets>
    <sheet name="区分計算書（様式・手書用）" sheetId="5" r:id="rId1"/>
    <sheet name="区分計算書（記載例）" sheetId="10" r:id="rId2"/>
  </sheets>
  <externalReferences>
    <externalReference r:id="rId3"/>
    <externalReference r:id="rId4"/>
  </externalReferences>
  <definedNames>
    <definedName name="a" localSheetId="1">#REF!</definedName>
    <definedName name="a" localSheetId="0">#REF!</definedName>
    <definedName name="a">#REF!</definedName>
    <definedName name="aaa" localSheetId="1">#REF!,#REF!,#REF!,#REF!</definedName>
    <definedName name="aaa" localSheetId="0">#REF!,#REF!,#REF!,#REF!</definedName>
    <definedName name="aaa">#REF!,#REF!,#REF!,#REF!</definedName>
    <definedName name="b" localSheetId="1">#REF!</definedName>
    <definedName name="b" localSheetId="0">#REF!</definedName>
    <definedName name="b">#REF!</definedName>
    <definedName name="b15c" localSheetId="1">#REF!,#REF!,#REF!,#REF!</definedName>
    <definedName name="b15c" localSheetId="0">#REF!,#REF!,#REF!,#REF!</definedName>
    <definedName name="b15c">#REF!,#REF!,#REF!,#REF!</definedName>
    <definedName name="_xlnm.Print_Area" localSheetId="1">'区分計算書（記載例）'!$A$1:$V$61</definedName>
    <definedName name="_xlnm.Print_Area" localSheetId="0">'区分計算書（様式・手書用）'!$A$1:$J$58</definedName>
    <definedName name="_xlnm.Print_Area">#REF!</definedName>
    <definedName name="ああ" localSheetId="1">#REF!</definedName>
    <definedName name="ああ">#REF!</definedName>
    <definedName name="リスト" localSheetId="1">#REF!</definedName>
    <definedName name="リスト" localSheetId="0">#REF!</definedName>
    <definedName name="リスト">#REF!</definedName>
    <definedName name="区分計算②" localSheetId="1">[1]チェックリスト!#REF!</definedName>
    <definedName name="区分計算②" localSheetId="0">[1]チェックリスト!#REF!</definedName>
    <definedName name="区分計算②">[1]チェックリスト!#REF!</definedName>
    <definedName name="償却" localSheetId="1">#REF!</definedName>
    <definedName name="償却" localSheetId="0">#REF!</definedName>
    <definedName name="償却">#REF!</definedName>
    <definedName name="償却率表" localSheetId="1">#REF!</definedName>
    <definedName name="償却率表" localSheetId="0">#REF!</definedName>
    <definedName name="償却率表">#REF!</definedName>
    <definedName name="評" localSheetId="1">[1]チェックリスト!#REF!</definedName>
    <definedName name="評" localSheetId="0">[1]チェックリスト!#REF!</definedName>
    <definedName name="評">[1]チェックリスト!#REF!</definedName>
    <definedName name="評か" localSheetId="1">[1]チェックリスト!#REF!</definedName>
    <definedName name="評か" localSheetId="0">[1]チェックリスト!#REF!</definedName>
    <definedName name="評か">[1]チェックリスト!#REF!</definedName>
    <definedName name="評価" localSheetId="1">[2]チェックリスト!#REF!</definedName>
    <definedName name="評価" localSheetId="0">[2]チェックリスト!#REF!</definedName>
    <definedName name="評価">[2]チェックリスト!#REF!</definedName>
  </definedNames>
  <calcPr calcId="162913"/>
</workbook>
</file>

<file path=xl/calcChain.xml><?xml version="1.0" encoding="utf-8"?>
<calcChain xmlns="http://schemas.openxmlformats.org/spreadsheetml/2006/main">
  <c r="I47" i="10" l="1"/>
  <c r="G47" i="10"/>
  <c r="E47" i="10"/>
  <c r="F46" i="10"/>
  <c r="I43" i="10"/>
  <c r="G43" i="10"/>
  <c r="E43" i="10"/>
  <c r="F37" i="10"/>
  <c r="F36" i="10"/>
  <c r="H36" i="10" s="1"/>
  <c r="I35" i="10"/>
  <c r="G35" i="10"/>
  <c r="F35" i="10"/>
  <c r="E35" i="10"/>
  <c r="F34" i="10"/>
  <c r="F33" i="10"/>
  <c r="H33" i="10" s="1"/>
  <c r="I32" i="10"/>
  <c r="G32" i="10"/>
  <c r="F32" i="10"/>
  <c r="E32" i="10"/>
  <c r="F28" i="10"/>
  <c r="F27" i="10"/>
  <c r="H27" i="10" s="1"/>
  <c r="D27" i="10" s="1"/>
  <c r="F24" i="10"/>
  <c r="F23" i="10"/>
  <c r="H23" i="10" s="1"/>
  <c r="D23" i="10" s="1"/>
  <c r="I20" i="10"/>
  <c r="G20" i="10"/>
  <c r="E20" i="10"/>
  <c r="F17" i="10"/>
  <c r="F16" i="10"/>
  <c r="H16" i="10" s="1"/>
  <c r="D16" i="10" s="1"/>
  <c r="I15" i="10"/>
  <c r="H15" i="10" s="1"/>
  <c r="G15" i="10"/>
  <c r="G14" i="10" s="1"/>
  <c r="F15" i="10"/>
  <c r="E15" i="10"/>
  <c r="I14" i="10"/>
  <c r="I31" i="10" s="1"/>
  <c r="I40" i="10" s="1"/>
  <c r="I42" i="10" s="1"/>
  <c r="E14" i="10"/>
  <c r="D13" i="10"/>
  <c r="D12" i="10"/>
  <c r="G11" i="10"/>
  <c r="G31" i="10" s="1"/>
  <c r="G40" i="10" s="1"/>
  <c r="G42" i="10" s="1"/>
  <c r="E11" i="10"/>
  <c r="D11" i="10" s="1"/>
  <c r="D7" i="10" s="1"/>
  <c r="F38" i="10" s="1"/>
  <c r="G7" i="10"/>
  <c r="F41" i="10" s="1"/>
  <c r="G52" i="10" l="1"/>
  <c r="G49" i="10"/>
  <c r="D15" i="10"/>
  <c r="H41" i="10"/>
  <c r="D41" i="10" s="1"/>
  <c r="D17" i="10"/>
  <c r="D33" i="10"/>
  <c r="D38" i="10"/>
  <c r="H38" i="10"/>
  <c r="D24" i="10"/>
  <c r="I49" i="10"/>
  <c r="I52" i="10"/>
  <c r="H35" i="10"/>
  <c r="D35" i="10" s="1"/>
  <c r="D36" i="10"/>
  <c r="H24" i="10"/>
  <c r="H28" i="10"/>
  <c r="D28" i="10" s="1"/>
  <c r="E31" i="10"/>
  <c r="H34" i="10"/>
  <c r="D34" i="10" s="1"/>
  <c r="H37" i="10"/>
  <c r="D37" i="10" s="1"/>
  <c r="F19" i="10"/>
  <c r="F22" i="10"/>
  <c r="F26" i="10"/>
  <c r="F30" i="10"/>
  <c r="F39" i="10"/>
  <c r="F44" i="10"/>
  <c r="F50" i="10"/>
  <c r="H17" i="10"/>
  <c r="F45" i="10"/>
  <c r="H46" i="10"/>
  <c r="D46" i="10" s="1"/>
  <c r="F48" i="10"/>
  <c r="F51" i="10"/>
  <c r="F18" i="10"/>
  <c r="F21" i="10"/>
  <c r="F25" i="10"/>
  <c r="F29" i="10"/>
  <c r="F47" i="10" l="1"/>
  <c r="H48" i="10"/>
  <c r="H47" i="10" s="1"/>
  <c r="D48" i="10"/>
  <c r="H26" i="10"/>
  <c r="D26" i="10" s="1"/>
  <c r="H21" i="10"/>
  <c r="D21" i="10"/>
  <c r="F20" i="10"/>
  <c r="H22" i="10"/>
  <c r="D22" i="10"/>
  <c r="H18" i="10"/>
  <c r="D18" i="10" s="1"/>
  <c r="H45" i="10"/>
  <c r="D45" i="10" s="1"/>
  <c r="H39" i="10"/>
  <c r="D39" i="10"/>
  <c r="H19" i="10"/>
  <c r="D19" i="10"/>
  <c r="H32" i="10"/>
  <c r="D32" i="10" s="1"/>
  <c r="H25" i="10"/>
  <c r="D25" i="10" s="1"/>
  <c r="H50" i="10"/>
  <c r="D50" i="10"/>
  <c r="H44" i="10"/>
  <c r="H43" i="10" s="1"/>
  <c r="F43" i="10"/>
  <c r="E40" i="10"/>
  <c r="H29" i="10"/>
  <c r="D29" i="10"/>
  <c r="H51" i="10"/>
  <c r="D51" i="10"/>
  <c r="H30" i="10"/>
  <c r="D30" i="10"/>
  <c r="H20" i="10" l="1"/>
  <c r="H14" i="10" s="1"/>
  <c r="H31" i="10" s="1"/>
  <c r="H40" i="10" s="1"/>
  <c r="H42" i="10" s="1"/>
  <c r="D20" i="10"/>
  <c r="F14" i="10"/>
  <c r="E42" i="10"/>
  <c r="D43" i="10"/>
  <c r="D44" i="10"/>
  <c r="D47" i="10"/>
  <c r="D14" i="10" l="1"/>
  <c r="F31" i="10"/>
  <c r="E52" i="10"/>
  <c r="E49" i="10"/>
  <c r="H52" i="10"/>
  <c r="H53" i="10" s="1"/>
  <c r="H49" i="10"/>
  <c r="F40" i="10" l="1"/>
  <c r="D31" i="10"/>
  <c r="F42" i="10" l="1"/>
  <c r="D40" i="10"/>
  <c r="F52" i="10" l="1"/>
  <c r="F49" i="10"/>
  <c r="D49" i="10" s="1"/>
  <c r="D42" i="10"/>
  <c r="D52" i="10" l="1"/>
  <c r="F53" i="10"/>
  <c r="D53" i="10" s="1"/>
</calcChain>
</file>

<file path=xl/sharedStrings.xml><?xml version="1.0" encoding="utf-8"?>
<sst xmlns="http://schemas.openxmlformats.org/spreadsheetml/2006/main" count="153" uniqueCount="98">
  <si>
    <t>営業収益</t>
    <rPh sb="0" eb="2">
      <t>エイギョウ</t>
    </rPh>
    <rPh sb="2" eb="4">
      <t>シュウエキ</t>
    </rPh>
    <phoneticPr fontId="1"/>
  </si>
  <si>
    <t>科目</t>
    <rPh sb="0" eb="2">
      <t>カモク</t>
    </rPh>
    <phoneticPr fontId="1"/>
  </si>
  <si>
    <t>総額</t>
    <rPh sb="0" eb="2">
      <t>ソウガク</t>
    </rPh>
    <phoneticPr fontId="1"/>
  </si>
  <si>
    <t>営業費用</t>
    <rPh sb="0" eb="2">
      <t>エイギョウ</t>
    </rPh>
    <rPh sb="2" eb="4">
      <t>ヒヨウ</t>
    </rPh>
    <phoneticPr fontId="1"/>
  </si>
  <si>
    <t>営業外費用</t>
    <rPh sb="0" eb="3">
      <t>エイギョウガイ</t>
    </rPh>
    <rPh sb="3" eb="5">
      <t>ヒヨウ</t>
    </rPh>
    <phoneticPr fontId="1"/>
  </si>
  <si>
    <t>特別利益</t>
    <rPh sb="0" eb="2">
      <t>トクベツ</t>
    </rPh>
    <rPh sb="2" eb="4">
      <t>リエキ</t>
    </rPh>
    <phoneticPr fontId="1"/>
  </si>
  <si>
    <t>特別損失</t>
    <rPh sb="0" eb="2">
      <t>トクベツ</t>
    </rPh>
    <rPh sb="2" eb="4">
      <t>ソンシツ</t>
    </rPh>
    <phoneticPr fontId="1"/>
  </si>
  <si>
    <t>税引前当期純利益</t>
    <rPh sb="0" eb="2">
      <t>ゼイビキ</t>
    </rPh>
    <rPh sb="2" eb="3">
      <t>マエ</t>
    </rPh>
    <rPh sb="3" eb="5">
      <t>トウキ</t>
    </rPh>
    <rPh sb="5" eb="8">
      <t>ジュンリエキ</t>
    </rPh>
    <phoneticPr fontId="1"/>
  </si>
  <si>
    <t>税務加算</t>
    <rPh sb="0" eb="2">
      <t>ゼイム</t>
    </rPh>
    <rPh sb="2" eb="4">
      <t>カサン</t>
    </rPh>
    <phoneticPr fontId="1"/>
  </si>
  <si>
    <t>税務減算</t>
    <rPh sb="0" eb="2">
      <t>ゼイム</t>
    </rPh>
    <rPh sb="2" eb="4">
      <t>ゲンサン</t>
    </rPh>
    <phoneticPr fontId="1"/>
  </si>
  <si>
    <t xml:space="preserve">
ﾊ+ﾆ</t>
    <phoneticPr fontId="1"/>
  </si>
  <si>
    <t>法人名</t>
    <rPh sb="0" eb="2">
      <t>ホウジン</t>
    </rPh>
    <rPh sb="2" eb="3">
      <t>メイ</t>
    </rPh>
    <phoneticPr fontId="1"/>
  </si>
  <si>
    <t>合　計</t>
    <rPh sb="0" eb="1">
      <t>ア</t>
    </rPh>
    <rPh sb="2" eb="3">
      <t>ケイ</t>
    </rPh>
    <phoneticPr fontId="1"/>
  </si>
  <si>
    <t>当期純利益</t>
    <rPh sb="0" eb="2">
      <t>トウキ</t>
    </rPh>
    <rPh sb="2" eb="5">
      <t>ジュンリエキ</t>
    </rPh>
    <phoneticPr fontId="1"/>
  </si>
  <si>
    <t>法人税及び法人住民税</t>
    <rPh sb="0" eb="3">
      <t>ホウジンゼイ</t>
    </rPh>
    <rPh sb="3" eb="4">
      <t>オヨ</t>
    </rPh>
    <rPh sb="5" eb="7">
      <t>ホウジン</t>
    </rPh>
    <rPh sb="7" eb="10">
      <t>ジュウミンゼイ</t>
    </rPh>
    <phoneticPr fontId="1"/>
  </si>
  <si>
    <t>事業税加算</t>
    <rPh sb="0" eb="3">
      <t>ジギョウゼイ</t>
    </rPh>
    <rPh sb="3" eb="5">
      <t>カサン</t>
    </rPh>
    <phoneticPr fontId="1"/>
  </si>
  <si>
    <t>事業税減算</t>
    <rPh sb="0" eb="3">
      <t>ジギョウゼイ</t>
    </rPh>
    <rPh sb="3" eb="5">
      <t>ゲンサン</t>
    </rPh>
    <phoneticPr fontId="1"/>
  </si>
  <si>
    <t>収入金課税事業（電気供給業）</t>
    <rPh sb="0" eb="2">
      <t>シュウニュウ</t>
    </rPh>
    <rPh sb="2" eb="3">
      <t>キン</t>
    </rPh>
    <rPh sb="3" eb="5">
      <t>カゼイ</t>
    </rPh>
    <rPh sb="5" eb="7">
      <t>ジギョウ</t>
    </rPh>
    <rPh sb="8" eb="10">
      <t>デンキ</t>
    </rPh>
    <rPh sb="10" eb="12">
      <t>キョウキュウ</t>
    </rPh>
    <rPh sb="12" eb="13">
      <t>ギョウ</t>
    </rPh>
    <phoneticPr fontId="1"/>
  </si>
  <si>
    <t>所得等課税事業</t>
    <rPh sb="0" eb="2">
      <t>ショトク</t>
    </rPh>
    <rPh sb="2" eb="3">
      <t>トウ</t>
    </rPh>
    <rPh sb="3" eb="5">
      <t>カゼイ</t>
    </rPh>
    <rPh sb="5" eb="7">
      <t>ジギョウ</t>
    </rPh>
    <phoneticPr fontId="1"/>
  </si>
  <si>
    <t>共通按分
（③－②）</t>
    <rPh sb="0" eb="2">
      <t>キョウツウ</t>
    </rPh>
    <rPh sb="2" eb="3">
      <t>アン</t>
    </rPh>
    <rPh sb="3" eb="4">
      <t>ブン</t>
    </rPh>
    <phoneticPr fontId="1"/>
  </si>
  <si>
    <t>共通③</t>
    <rPh sb="0" eb="2">
      <t>キョウツウ</t>
    </rPh>
    <phoneticPr fontId="1"/>
  </si>
  <si>
    <t>区分計算書（電気供給業とその他の事業を併せて行っている場合）　</t>
    <rPh sb="0" eb="2">
      <t>クブン</t>
    </rPh>
    <rPh sb="2" eb="5">
      <t>ケイサンショ</t>
    </rPh>
    <rPh sb="6" eb="8">
      <t>デンキ</t>
    </rPh>
    <rPh sb="8" eb="10">
      <t>キョウキュウ</t>
    </rPh>
    <rPh sb="10" eb="11">
      <t>ギョウ</t>
    </rPh>
    <rPh sb="14" eb="15">
      <t>タ</t>
    </rPh>
    <rPh sb="16" eb="18">
      <t>ジギョウ</t>
    </rPh>
    <rPh sb="19" eb="20">
      <t>アワ</t>
    </rPh>
    <rPh sb="22" eb="23">
      <t>オコナ</t>
    </rPh>
    <rPh sb="27" eb="29">
      <t>バアイ</t>
    </rPh>
    <phoneticPr fontId="1"/>
  </si>
  <si>
    <t>②共通按分
（③×①）</t>
    <rPh sb="1" eb="3">
      <t>キョウツウ</t>
    </rPh>
    <rPh sb="3" eb="5">
      <t>アンブン</t>
    </rPh>
    <phoneticPr fontId="1"/>
  </si>
  <si>
    <t>課税標準となる
所得金額 ｲ+ﾛ</t>
    <rPh sb="0" eb="2">
      <t>カゼイ</t>
    </rPh>
    <rPh sb="2" eb="4">
      <t>ヒョウジュン</t>
    </rPh>
    <rPh sb="8" eb="10">
      <t>ショトク</t>
    </rPh>
    <rPh sb="10" eb="12">
      <t>キンガク</t>
    </rPh>
    <phoneticPr fontId="1"/>
  </si>
  <si>
    <t>区分計算書（電気供給業とその他の事業を併せて行っている場合）の記載方法</t>
    <rPh sb="0" eb="2">
      <t>クブン</t>
    </rPh>
    <rPh sb="2" eb="5">
      <t>ケイサンショ</t>
    </rPh>
    <phoneticPr fontId="1"/>
  </si>
  <si>
    <t>　「②共通按分（③×①）」欄に記載すべき金額に１円未満の端数があるときは、これを切り捨ててください。</t>
    <rPh sb="5" eb="6">
      <t>アン</t>
    </rPh>
    <phoneticPr fontId="1"/>
  </si>
  <si>
    <t>営業外収益</t>
    <rPh sb="0" eb="3">
      <t>エイギョウガイ</t>
    </rPh>
    <rPh sb="3" eb="5">
      <t>シュウエキ</t>
    </rPh>
    <phoneticPr fontId="1"/>
  </si>
  <si>
    <t>役員報酬</t>
    <rPh sb="0" eb="2">
      <t>ヤクイン</t>
    </rPh>
    <rPh sb="2" eb="4">
      <t>ホウシュウ</t>
    </rPh>
    <phoneticPr fontId="1"/>
  </si>
  <si>
    <t>地代家賃</t>
    <rPh sb="0" eb="2">
      <t>チダイ</t>
    </rPh>
    <rPh sb="2" eb="4">
      <t>ヤチン</t>
    </rPh>
    <phoneticPr fontId="1"/>
  </si>
  <si>
    <t>受取利息</t>
    <rPh sb="0" eb="2">
      <t>ウケトリ</t>
    </rPh>
    <rPh sb="2" eb="4">
      <t>リソク</t>
    </rPh>
    <phoneticPr fontId="1"/>
  </si>
  <si>
    <t>所得税</t>
    <rPh sb="0" eb="3">
      <t>ショトクゼイ</t>
    </rPh>
    <phoneticPr fontId="1"/>
  </si>
  <si>
    <t>納税充当金</t>
    <rPh sb="0" eb="2">
      <t>ノウゼイ</t>
    </rPh>
    <rPh sb="2" eb="4">
      <t>ジュウトウ</t>
    </rPh>
    <rPh sb="4" eb="5">
      <t>キン</t>
    </rPh>
    <phoneticPr fontId="1"/>
  </si>
  <si>
    <t>交際費等の損金不算入</t>
    <rPh sb="0" eb="2">
      <t>コウサイ</t>
    </rPh>
    <rPh sb="2" eb="3">
      <t>ヒ</t>
    </rPh>
    <rPh sb="3" eb="4">
      <t>トウ</t>
    </rPh>
    <rPh sb="5" eb="7">
      <t>ソンキン</t>
    </rPh>
    <rPh sb="7" eb="10">
      <t>フサンニュウ</t>
    </rPh>
    <phoneticPr fontId="1"/>
  </si>
  <si>
    <t>年　　月　　日から
年　　月　　日まで</t>
    <rPh sb="0" eb="1">
      <t>ネン</t>
    </rPh>
    <rPh sb="3" eb="4">
      <t>ガツ</t>
    </rPh>
    <rPh sb="6" eb="7">
      <t>ニチ</t>
    </rPh>
    <rPh sb="10" eb="11">
      <t>ネン</t>
    </rPh>
    <rPh sb="13" eb="14">
      <t>ガツ</t>
    </rPh>
    <rPh sb="16" eb="17">
      <t>ニチ</t>
    </rPh>
    <phoneticPr fontId="1"/>
  </si>
  <si>
    <t>＜損益計算書＞</t>
    <rPh sb="1" eb="3">
      <t>ソンエキ</t>
    </rPh>
    <rPh sb="3" eb="6">
      <t>ケイサンショ</t>
    </rPh>
    <phoneticPr fontId="1"/>
  </si>
  <si>
    <t>売上高</t>
    <rPh sb="0" eb="2">
      <t>ウリアゲ</t>
    </rPh>
    <rPh sb="2" eb="3">
      <t>ダカ</t>
    </rPh>
    <phoneticPr fontId="1"/>
  </si>
  <si>
    <t>科目</t>
    <rPh sb="0" eb="2">
      <t>カモク</t>
    </rPh>
    <phoneticPr fontId="1"/>
  </si>
  <si>
    <t>総額</t>
    <rPh sb="0" eb="2">
      <t>ソウガク</t>
    </rPh>
    <phoneticPr fontId="1"/>
  </si>
  <si>
    <t>電気供給業（Ｂ）</t>
    <rPh sb="0" eb="2">
      <t>デンキ</t>
    </rPh>
    <rPh sb="2" eb="4">
      <t>キョウキュウ</t>
    </rPh>
    <rPh sb="4" eb="5">
      <t>ギョウ</t>
    </rPh>
    <phoneticPr fontId="1"/>
  </si>
  <si>
    <t>按分率（Ａ）/（Ａ）＋（Ｂ）</t>
    <rPh sb="0" eb="2">
      <t>アンブン</t>
    </rPh>
    <rPh sb="2" eb="3">
      <t>リツ</t>
    </rPh>
    <phoneticPr fontId="1"/>
  </si>
  <si>
    <t>区分できる</t>
    <rPh sb="0" eb="2">
      <t>クブン</t>
    </rPh>
    <phoneticPr fontId="1"/>
  </si>
  <si>
    <t>←①</t>
    <phoneticPr fontId="1"/>
  </si>
  <si>
    <t>　　　　　　　　　　　　　　　</t>
    <phoneticPr fontId="1"/>
  </si>
  <si>
    <t>収入金額に関する計算書</t>
    <rPh sb="0" eb="2">
      <t>シュウニュウ</t>
    </rPh>
    <rPh sb="2" eb="4">
      <t>キンガク</t>
    </rPh>
    <rPh sb="5" eb="6">
      <t>カン</t>
    </rPh>
    <rPh sb="8" eb="11">
      <t>ケイサンショ</t>
    </rPh>
    <phoneticPr fontId="1"/>
  </si>
  <si>
    <t>事業
年度</t>
    <rPh sb="0" eb="2">
      <t>ジギョウ</t>
    </rPh>
    <rPh sb="3" eb="5">
      <t>ネンド</t>
    </rPh>
    <phoneticPr fontId="1"/>
  </si>
  <si>
    <t>第6号様式別表6</t>
    <rPh sb="0" eb="1">
      <t>ダイ</t>
    </rPh>
    <rPh sb="2" eb="3">
      <t>ゴウ</t>
    </rPh>
    <rPh sb="3" eb="5">
      <t>ヨウシキ</t>
    </rPh>
    <rPh sb="5" eb="7">
      <t>ベッピョウ</t>
    </rPh>
    <phoneticPr fontId="1"/>
  </si>
  <si>
    <t>法第72条の24の２第1項の規定による金額</t>
    <rPh sb="0" eb="1">
      <t>ホウ</t>
    </rPh>
    <rPh sb="1" eb="2">
      <t>ダイ</t>
    </rPh>
    <rPh sb="4" eb="5">
      <t>ジョウ</t>
    </rPh>
    <rPh sb="10" eb="11">
      <t>ダイ</t>
    </rPh>
    <rPh sb="12" eb="13">
      <t>コウ</t>
    </rPh>
    <rPh sb="14" eb="16">
      <t>キテイ</t>
    </rPh>
    <rPh sb="19" eb="21">
      <t>キンガク</t>
    </rPh>
    <phoneticPr fontId="1"/>
  </si>
  <si>
    <t>適用</t>
    <rPh sb="0" eb="2">
      <t>テキヨウ</t>
    </rPh>
    <phoneticPr fontId="1"/>
  </si>
  <si>
    <t>金額</t>
    <rPh sb="0" eb="2">
      <t>キンガク</t>
    </rPh>
    <phoneticPr fontId="1"/>
  </si>
  <si>
    <t>給与手当</t>
    <rPh sb="0" eb="2">
      <t>キュウヨ</t>
    </rPh>
    <rPh sb="2" eb="4">
      <t>テアテ</t>
    </rPh>
    <phoneticPr fontId="1"/>
  </si>
  <si>
    <t>収入金額の総額</t>
    <rPh sb="0" eb="2">
      <t>シュウニュウ</t>
    </rPh>
    <rPh sb="2" eb="4">
      <t>キンガク</t>
    </rPh>
    <rPh sb="5" eb="7">
      <t>ソウガク</t>
    </rPh>
    <phoneticPr fontId="1"/>
  </si>
  <si>
    <t>売上高（売電収入）</t>
    <rPh sb="0" eb="2">
      <t>ウリアゲ</t>
    </rPh>
    <rPh sb="2" eb="3">
      <t>ダカ</t>
    </rPh>
    <rPh sb="4" eb="6">
      <t>バイデン</t>
    </rPh>
    <rPh sb="6" eb="8">
      <t>シュウニュウ</t>
    </rPh>
    <phoneticPr fontId="1"/>
  </si>
  <si>
    <t>計　　　　　　　　　　　（１）　</t>
    <rPh sb="0" eb="1">
      <t>ケイ</t>
    </rPh>
    <phoneticPr fontId="1"/>
  </si>
  <si>
    <t>控除される金額</t>
    <rPh sb="0" eb="2">
      <t>コウジョ</t>
    </rPh>
    <rPh sb="5" eb="7">
      <t>キンガク</t>
    </rPh>
    <phoneticPr fontId="1"/>
  </si>
  <si>
    <t>支払利息</t>
    <rPh sb="0" eb="2">
      <t>シハライ</t>
    </rPh>
    <rPh sb="2" eb="4">
      <t>リソク</t>
    </rPh>
    <phoneticPr fontId="1"/>
  </si>
  <si>
    <t>計　　　　　　　　　　　（２）</t>
    <rPh sb="0" eb="1">
      <t>ケイ</t>
    </rPh>
    <phoneticPr fontId="1"/>
  </si>
  <si>
    <t>差　引　計　　　（１）－（２）　　　　　　（３）</t>
    <rPh sb="0" eb="1">
      <t>サ</t>
    </rPh>
    <rPh sb="2" eb="3">
      <t>イン</t>
    </rPh>
    <rPh sb="4" eb="5">
      <t>ケイ</t>
    </rPh>
    <phoneticPr fontId="1"/>
  </si>
  <si>
    <t>法附則第9条第8項の規定による控除額　　 　　　　（４）</t>
    <rPh sb="0" eb="1">
      <t>ホウ</t>
    </rPh>
    <rPh sb="1" eb="3">
      <t>フソク</t>
    </rPh>
    <rPh sb="3" eb="4">
      <t>ダイ</t>
    </rPh>
    <rPh sb="5" eb="6">
      <t>ジョウ</t>
    </rPh>
    <rPh sb="6" eb="7">
      <t>ダイ</t>
    </rPh>
    <rPh sb="8" eb="9">
      <t>コウ</t>
    </rPh>
    <rPh sb="10" eb="12">
      <t>キテイ</t>
    </rPh>
    <rPh sb="15" eb="17">
      <t>コウジョ</t>
    </rPh>
    <rPh sb="17" eb="18">
      <t>ガク</t>
    </rPh>
    <phoneticPr fontId="1"/>
  </si>
  <si>
    <t>法附則第9条第10項の規定による控除額　　　　　　（５）</t>
    <rPh sb="0" eb="1">
      <t>ホウ</t>
    </rPh>
    <rPh sb="1" eb="3">
      <t>フソク</t>
    </rPh>
    <rPh sb="3" eb="4">
      <t>ダイ</t>
    </rPh>
    <rPh sb="5" eb="6">
      <t>ジョウ</t>
    </rPh>
    <rPh sb="6" eb="7">
      <t>ダイ</t>
    </rPh>
    <rPh sb="9" eb="10">
      <t>コウ</t>
    </rPh>
    <rPh sb="11" eb="13">
      <t>キテイ</t>
    </rPh>
    <rPh sb="16" eb="18">
      <t>コウジョ</t>
    </rPh>
    <rPh sb="18" eb="19">
      <t>ガク</t>
    </rPh>
    <phoneticPr fontId="1"/>
  </si>
  <si>
    <t>法附則第9条第18項の規定による控除額　　　　　　（６）</t>
    <rPh sb="0" eb="1">
      <t>ホウ</t>
    </rPh>
    <rPh sb="1" eb="3">
      <t>フソク</t>
    </rPh>
    <rPh sb="3" eb="4">
      <t>ダイ</t>
    </rPh>
    <rPh sb="5" eb="6">
      <t>ジョウ</t>
    </rPh>
    <rPh sb="6" eb="7">
      <t>ダイ</t>
    </rPh>
    <rPh sb="9" eb="10">
      <t>コウ</t>
    </rPh>
    <rPh sb="11" eb="13">
      <t>キテイ</t>
    </rPh>
    <rPh sb="16" eb="18">
      <t>コウジョ</t>
    </rPh>
    <rPh sb="18" eb="19">
      <t>ガク</t>
    </rPh>
    <phoneticPr fontId="1"/>
  </si>
  <si>
    <t>法附則第9条第20項の規定による控除額　　　　　　（７）</t>
    <rPh sb="0" eb="1">
      <t>ホウ</t>
    </rPh>
    <rPh sb="1" eb="3">
      <t>フソク</t>
    </rPh>
    <rPh sb="3" eb="4">
      <t>ダイ</t>
    </rPh>
    <rPh sb="5" eb="6">
      <t>ジョウ</t>
    </rPh>
    <rPh sb="6" eb="7">
      <t>ダイ</t>
    </rPh>
    <rPh sb="9" eb="10">
      <t>コウ</t>
    </rPh>
    <rPh sb="11" eb="13">
      <t>キテイ</t>
    </rPh>
    <rPh sb="16" eb="18">
      <t>コウジョ</t>
    </rPh>
    <rPh sb="18" eb="19">
      <t>ガク</t>
    </rPh>
    <phoneticPr fontId="1"/>
  </si>
  <si>
    <t>法附則第9条第21項の規定による控除額　　　　　　（８）</t>
    <rPh sb="0" eb="1">
      <t>ホウ</t>
    </rPh>
    <rPh sb="1" eb="3">
      <t>フソク</t>
    </rPh>
    <rPh sb="3" eb="4">
      <t>ダイ</t>
    </rPh>
    <rPh sb="5" eb="6">
      <t>ジョウ</t>
    </rPh>
    <rPh sb="6" eb="7">
      <t>ダイ</t>
    </rPh>
    <rPh sb="9" eb="10">
      <t>コウ</t>
    </rPh>
    <rPh sb="11" eb="13">
      <t>キテイ</t>
    </rPh>
    <rPh sb="16" eb="18">
      <t>コウジョ</t>
    </rPh>
    <rPh sb="18" eb="19">
      <t>ガク</t>
    </rPh>
    <phoneticPr fontId="1"/>
  </si>
  <si>
    <t>法附則第9条第22項の規定による控除額　　　　　　（９）</t>
    <rPh sb="0" eb="1">
      <t>ホウ</t>
    </rPh>
    <rPh sb="1" eb="3">
      <t>フソク</t>
    </rPh>
    <rPh sb="3" eb="4">
      <t>ダイ</t>
    </rPh>
    <rPh sb="5" eb="6">
      <t>ジョウ</t>
    </rPh>
    <rPh sb="6" eb="7">
      <t>ダイ</t>
    </rPh>
    <rPh sb="9" eb="10">
      <t>コウ</t>
    </rPh>
    <rPh sb="11" eb="13">
      <t>キテイ</t>
    </rPh>
    <rPh sb="16" eb="18">
      <t>コウジョ</t>
    </rPh>
    <rPh sb="18" eb="19">
      <t>ガク</t>
    </rPh>
    <phoneticPr fontId="1"/>
  </si>
  <si>
    <t>再仮計</t>
    <rPh sb="0" eb="1">
      <t>サイ</t>
    </rPh>
    <rPh sb="1" eb="2">
      <t>カリ</t>
    </rPh>
    <rPh sb="2" eb="3">
      <t>ケイ</t>
    </rPh>
    <phoneticPr fontId="1"/>
  </si>
  <si>
    <t>　　年　　月　　日から
　　年　　月　　日まで</t>
    <rPh sb="2" eb="3">
      <t>ネン</t>
    </rPh>
    <rPh sb="5" eb="6">
      <t>ツキ</t>
    </rPh>
    <rPh sb="8" eb="9">
      <t>ニチ</t>
    </rPh>
    <rPh sb="14" eb="15">
      <t>ネン</t>
    </rPh>
    <rPh sb="17" eb="18">
      <t>ガツ</t>
    </rPh>
    <rPh sb="20" eb="21">
      <t>ヒ</t>
    </rPh>
    <phoneticPr fontId="1"/>
  </si>
  <si>
    <t>事業年度</t>
    <rPh sb="0" eb="2">
      <t>ジギョウ</t>
    </rPh>
    <rPh sb="2" eb="4">
      <t>ネンド</t>
    </rPh>
    <phoneticPr fontId="1"/>
  </si>
  <si>
    <t>営業損益</t>
    <rPh sb="0" eb="2">
      <t>エイギョウ</t>
    </rPh>
    <rPh sb="2" eb="4">
      <t>ソンエキ</t>
    </rPh>
    <phoneticPr fontId="1"/>
  </si>
  <si>
    <t>売上原価</t>
    <rPh sb="0" eb="2">
      <t>ウリアゲ</t>
    </rPh>
    <rPh sb="2" eb="4">
      <t>ゲンカ</t>
    </rPh>
    <phoneticPr fontId="1"/>
  </si>
  <si>
    <t>販売費及び一般管理費</t>
    <rPh sb="0" eb="3">
      <t>ハンバイヒ</t>
    </rPh>
    <rPh sb="3" eb="4">
      <t>オヨ</t>
    </rPh>
    <rPh sb="5" eb="7">
      <t>イッパン</t>
    </rPh>
    <rPh sb="7" eb="10">
      <t>カンリヒ</t>
    </rPh>
    <phoneticPr fontId="1"/>
  </si>
  <si>
    <t>仮　　計</t>
    <rPh sb="0" eb="1">
      <t>カリ</t>
    </rPh>
    <rPh sb="3" eb="4">
      <t>ケイ</t>
    </rPh>
    <phoneticPr fontId="1"/>
  </si>
  <si>
    <t>　損益計算書又は法人税別表４から必要な科目等を選定し、行の追加、削除等をしてください。</t>
    <rPh sb="1" eb="3">
      <t>ソンエキ</t>
    </rPh>
    <rPh sb="3" eb="6">
      <t>ケイサンショ</t>
    </rPh>
    <rPh sb="6" eb="7">
      <t>マタ</t>
    </rPh>
    <rPh sb="8" eb="10">
      <t>ホウジン</t>
    </rPh>
    <rPh sb="10" eb="11">
      <t>ゼイ</t>
    </rPh>
    <rPh sb="11" eb="13">
      <t>ベッピョウ</t>
    </rPh>
    <rPh sb="16" eb="18">
      <t>ヒツヨウ</t>
    </rPh>
    <rPh sb="19" eb="21">
      <t>カモク</t>
    </rPh>
    <rPh sb="21" eb="22">
      <t>トウ</t>
    </rPh>
    <rPh sb="23" eb="25">
      <t>センテイ</t>
    </rPh>
    <rPh sb="27" eb="28">
      <t>ギョウ</t>
    </rPh>
    <rPh sb="29" eb="31">
      <t>ツイカ</t>
    </rPh>
    <rPh sb="32" eb="34">
      <t>サクジョ</t>
    </rPh>
    <rPh sb="34" eb="35">
      <t>トウ</t>
    </rPh>
    <phoneticPr fontId="1"/>
  </si>
  <si>
    <t>製品販売高</t>
    <rPh sb="0" eb="2">
      <t>セイヒン</t>
    </rPh>
    <rPh sb="2" eb="4">
      <t>ハンバイ</t>
    </rPh>
    <rPh sb="4" eb="5">
      <t>ダカ</t>
    </rPh>
    <phoneticPr fontId="1"/>
  </si>
  <si>
    <t>売電収入</t>
    <rPh sb="0" eb="2">
      <t>バイデン</t>
    </rPh>
    <rPh sb="2" eb="4">
      <t>シュウニュウ</t>
    </rPh>
    <phoneticPr fontId="1"/>
  </si>
  <si>
    <t>期首棚卸高</t>
    <rPh sb="0" eb="2">
      <t>キシュ</t>
    </rPh>
    <rPh sb="2" eb="4">
      <t>タナオロシ</t>
    </rPh>
    <rPh sb="4" eb="5">
      <t>ダカ</t>
    </rPh>
    <phoneticPr fontId="1"/>
  </si>
  <si>
    <t>当期製品製造原価</t>
    <rPh sb="0" eb="8">
      <t>トウキセイヒンセイゾウゲンカ</t>
    </rPh>
    <phoneticPr fontId="1"/>
  </si>
  <si>
    <t>期末棚卸高</t>
    <rPh sb="0" eb="2">
      <t>キマツ</t>
    </rPh>
    <rPh sb="2" eb="4">
      <t>タナオロシ</t>
    </rPh>
    <rPh sb="4" eb="5">
      <t>ダカ</t>
    </rPh>
    <phoneticPr fontId="1"/>
  </si>
  <si>
    <t>当期製品仕入高</t>
    <rPh sb="0" eb="2">
      <t>トウキ</t>
    </rPh>
    <rPh sb="2" eb="4">
      <t>セイヒン</t>
    </rPh>
    <rPh sb="4" eb="6">
      <t>シイ</t>
    </rPh>
    <rPh sb="6" eb="7">
      <t>ダカ</t>
    </rPh>
    <phoneticPr fontId="1"/>
  </si>
  <si>
    <t>減価償却費</t>
    <rPh sb="0" eb="2">
      <t>ゲンカ</t>
    </rPh>
    <rPh sb="2" eb="4">
      <t>ショウキャク</t>
    </rPh>
    <rPh sb="4" eb="5">
      <t>ヒ</t>
    </rPh>
    <phoneticPr fontId="1"/>
  </si>
  <si>
    <t>リース料</t>
    <rPh sb="3" eb="4">
      <t>リョウ</t>
    </rPh>
    <phoneticPr fontId="1"/>
  </si>
  <si>
    <t>水道光熱水費</t>
    <rPh sb="0" eb="2">
      <t>スイドウ</t>
    </rPh>
    <rPh sb="2" eb="6">
      <t>コウネツスイヒ</t>
    </rPh>
    <phoneticPr fontId="1"/>
  </si>
  <si>
    <t>租税公課</t>
    <rPh sb="0" eb="2">
      <t>ソゼイ</t>
    </rPh>
    <rPh sb="2" eb="4">
      <t>コウカ</t>
    </rPh>
    <phoneticPr fontId="1"/>
  </si>
  <si>
    <t>会議費</t>
    <rPh sb="0" eb="3">
      <t>カイギヒ</t>
    </rPh>
    <phoneticPr fontId="1"/>
  </si>
  <si>
    <t>雑費</t>
    <rPh sb="0" eb="2">
      <t>ザッピ</t>
    </rPh>
    <phoneticPr fontId="1"/>
  </si>
  <si>
    <t>法定福利費</t>
    <rPh sb="0" eb="2">
      <t>ホウテイ</t>
    </rPh>
    <rPh sb="2" eb="4">
      <t>フクリ</t>
    </rPh>
    <rPh sb="4" eb="5">
      <t>ヒ</t>
    </rPh>
    <phoneticPr fontId="1"/>
  </si>
  <si>
    <t>仮計</t>
    <rPh sb="0" eb="1">
      <t>カリ</t>
    </rPh>
    <rPh sb="1" eb="2">
      <t>ケイ</t>
    </rPh>
    <phoneticPr fontId="1"/>
  </si>
  <si>
    <t>再　仮　計</t>
    <rPh sb="0" eb="1">
      <t>サイ</t>
    </rPh>
    <rPh sb="2" eb="3">
      <t>カリ</t>
    </rPh>
    <rPh sb="4" eb="5">
      <t>ケイ</t>
    </rPh>
    <phoneticPr fontId="1"/>
  </si>
  <si>
    <t>その他雑収入</t>
    <rPh sb="2" eb="3">
      <t>タ</t>
    </rPh>
    <rPh sb="3" eb="6">
      <t>ザツシュウニュウ</t>
    </rPh>
    <phoneticPr fontId="1"/>
  </si>
  <si>
    <t>法人税別表４、損益計算書、貸借対照表を添付してください。</t>
    <rPh sb="0" eb="3">
      <t>ホウジンゼイ</t>
    </rPh>
    <rPh sb="3" eb="5">
      <t>ベッピョウ</t>
    </rPh>
    <rPh sb="7" eb="9">
      <t>ソンエキ</t>
    </rPh>
    <rPh sb="9" eb="12">
      <t>ケイサンショ</t>
    </rPh>
    <rPh sb="13" eb="15">
      <t>タイシャク</t>
    </rPh>
    <rPh sb="15" eb="18">
      <t>タイショウヒョウ</t>
    </rPh>
    <rPh sb="19" eb="21">
      <t>テンプ</t>
    </rPh>
    <phoneticPr fontId="1"/>
  </si>
  <si>
    <t>ｲ</t>
    <phoneticPr fontId="1"/>
  </si>
  <si>
    <t>ﾛ</t>
    <phoneticPr fontId="1"/>
  </si>
  <si>
    <t>ﾊ</t>
    <phoneticPr fontId="1"/>
  </si>
  <si>
    <t>ﾆ</t>
    <phoneticPr fontId="1"/>
  </si>
  <si>
    <t>　　　　計　　　（３）－（４）－（５）－（６）－（７）－（８）－（９）　　　　　（１０）　</t>
    <rPh sb="4" eb="5">
      <t>ケイ</t>
    </rPh>
    <phoneticPr fontId="1"/>
  </si>
  <si>
    <t>所得等課税事業（Ａ）</t>
    <rPh sb="0" eb="2">
      <t>ショトク</t>
    </rPh>
    <rPh sb="2" eb="3">
      <t>トウ</t>
    </rPh>
    <rPh sb="3" eb="5">
      <t>カゼイ</t>
    </rPh>
    <rPh sb="5" eb="7">
      <t>ジギョウ</t>
    </rPh>
    <phoneticPr fontId="1"/>
  </si>
  <si>
    <t>　「③共通」には、収入金課税事業（電気供給業）と所得等課税事業に区分することが困難なものに係る金額を記載してください。</t>
    <rPh sb="9" eb="12">
      <t>シュウニュウキン</t>
    </rPh>
    <rPh sb="12" eb="14">
      <t>カゼイ</t>
    </rPh>
    <rPh sb="14" eb="16">
      <t>ジギョウ</t>
    </rPh>
    <rPh sb="26" eb="27">
      <t>トウ</t>
    </rPh>
    <rPh sb="27" eb="29">
      <t>カゼイ</t>
    </rPh>
    <rPh sb="39" eb="41">
      <t>コンナン</t>
    </rPh>
    <phoneticPr fontId="1"/>
  </si>
  <si>
    <t>納税充当金から支出した事業税</t>
    <rPh sb="0" eb="2">
      <t>ノウゼイ</t>
    </rPh>
    <rPh sb="2" eb="4">
      <t>ジュウトウ</t>
    </rPh>
    <rPh sb="4" eb="5">
      <t>キン</t>
    </rPh>
    <rPh sb="7" eb="9">
      <t>シシュツ</t>
    </rPh>
    <rPh sb="11" eb="14">
      <t>ジギョウゼイ</t>
    </rPh>
    <phoneticPr fontId="1"/>
  </si>
  <si>
    <t>　収入金課税事業（電気供給業）と所得等課税事業に区分して記載してください。なお、区分することが困難である場合は共通とし、売上金額等最も妥当と認められる基準によって収入金課税事業（電気供給業）と所得等課税事業に按分した額をもって課税標準となる所得金額を算定してください。</t>
    <rPh sb="1" eb="4">
      <t>シュウニュウキン</t>
    </rPh>
    <rPh sb="4" eb="6">
      <t>カゼイ</t>
    </rPh>
    <rPh sb="6" eb="8">
      <t>ジギョウ</t>
    </rPh>
    <rPh sb="18" eb="19">
      <t>トウ</t>
    </rPh>
    <rPh sb="55" eb="57">
      <t>キョウツウ</t>
    </rPh>
    <rPh sb="81" eb="84">
      <t>シュウニュウキン</t>
    </rPh>
    <rPh sb="84" eb="86">
      <t>カゼイ</t>
    </rPh>
    <rPh sb="86" eb="88">
      <t>ジギョウ</t>
    </rPh>
    <rPh sb="98" eb="99">
      <t>トウ</t>
    </rPh>
    <rPh sb="104" eb="106">
      <t>アンブン</t>
    </rPh>
    <phoneticPr fontId="1"/>
  </si>
  <si>
    <t>R2.3.31までに開始する事業年度用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</si>
</sst>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_ "/>
  </numFmts>
  <fonts count="17"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name val="ＭＳ Ｐゴシック"/>
      <family val="3"/>
      <charset val="128"/>
    </font>
    <font>
      <u/>
      <sz val="11"/>
      <color theme="10"/>
      <name val="ＭＳ Ｐゴシック"/>
      <family val="2"/>
      <charset val="128"/>
      <scheme val="minor"/>
    </font>
    <font>
      <sz val="8"/>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b/>
      <sz val="10"/>
      <color theme="1"/>
      <name val="ＭＳ Ｐゴシック"/>
      <family val="3"/>
      <charset val="128"/>
      <scheme val="minor"/>
    </font>
    <font>
      <sz val="14"/>
      <color theme="1"/>
      <name val="ＭＳ Ｐ明朝"/>
      <family val="1"/>
      <charset val="128"/>
    </font>
    <font>
      <sz val="11"/>
      <color theme="1"/>
      <name val="ＭＳ Ｐ明朝"/>
      <family val="1"/>
      <charset val="128"/>
    </font>
    <font>
      <sz val="12"/>
      <color rgb="FFFF0000"/>
      <name val="ＭＳ Ｐゴシック"/>
      <family val="3"/>
      <charset val="128"/>
      <scheme val="minor"/>
    </font>
    <font>
      <u/>
      <sz val="10"/>
      <color theme="10"/>
      <name val="ＭＳ Ｐゴシック"/>
      <family val="3"/>
      <charset val="128"/>
      <scheme val="minor"/>
    </font>
    <font>
      <sz val="10"/>
      <name val="ＭＳ Ｐゴシック"/>
      <family val="3"/>
      <charset val="128"/>
      <scheme val="minor"/>
    </font>
    <font>
      <b/>
      <sz val="11"/>
      <color theme="1"/>
      <name val="ＭＳ Ｐ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9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bottom style="thin">
        <color indexed="64"/>
      </bottom>
      <diagonal/>
    </border>
    <border>
      <left style="thin">
        <color indexed="64"/>
      </left>
      <right style="medium">
        <color indexed="64"/>
      </right>
      <top style="hair">
        <color indexed="64"/>
      </top>
      <bottom style="thin">
        <color indexed="64"/>
      </bottom>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top style="thin">
        <color indexed="64"/>
      </top>
      <bottom style="thin">
        <color indexed="64"/>
      </bottom>
      <diagonal/>
    </border>
    <border>
      <left style="thin">
        <color indexed="64"/>
      </left>
      <right style="thin">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hair">
        <color indexed="64"/>
      </top>
      <bottom style="hair">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hair">
        <color indexed="64"/>
      </bottom>
      <diagonal style="thin">
        <color indexed="64"/>
      </diagonal>
    </border>
    <border diagonalUp="1">
      <left style="thin">
        <color indexed="64"/>
      </left>
      <right style="medium">
        <color indexed="64"/>
      </right>
      <top style="hair">
        <color indexed="64"/>
      </top>
      <bottom style="hair">
        <color indexed="64"/>
      </bottom>
      <diagonal style="thin">
        <color indexed="64"/>
      </diagonal>
    </border>
    <border diagonalUp="1">
      <left style="thin">
        <color indexed="64"/>
      </left>
      <right style="medium">
        <color indexed="64"/>
      </right>
      <top style="hair">
        <color indexed="64"/>
      </top>
      <bottom style="thin">
        <color indexed="64"/>
      </bottom>
      <diagonal style="thin">
        <color indexed="64"/>
      </diagonal>
    </border>
    <border>
      <left style="thin">
        <color indexed="64"/>
      </left>
      <right style="medium">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diagonalUp="1">
      <left style="thin">
        <color indexed="64"/>
      </left>
      <right style="medium">
        <color indexed="64"/>
      </right>
      <top/>
      <bottom style="medium">
        <color indexed="64"/>
      </bottom>
      <diagonal style="thin">
        <color indexed="64"/>
      </diagonal>
    </border>
  </borders>
  <cellStyleXfs count="4">
    <xf numFmtId="0" fontId="0" fillId="0" borderId="0">
      <alignment vertical="center"/>
    </xf>
    <xf numFmtId="0" fontId="5" fillId="0" borderId="0" applyNumberFormat="0" applyFill="0" applyBorder="0" applyAlignment="0" applyProtection="0">
      <alignment vertical="center"/>
    </xf>
    <xf numFmtId="0" fontId="4" fillId="0" borderId="0"/>
    <xf numFmtId="38" fontId="4" fillId="0" borderId="0" applyFont="0" applyFill="0" applyBorder="0" applyAlignment="0" applyProtection="0"/>
  </cellStyleXfs>
  <cellXfs count="282">
    <xf numFmtId="0" fontId="0" fillId="0" borderId="0" xfId="0">
      <alignment vertical="center"/>
    </xf>
    <xf numFmtId="0" fontId="2" fillId="0" borderId="0" xfId="0" applyFont="1">
      <alignment vertical="center"/>
    </xf>
    <xf numFmtId="0" fontId="6" fillId="0" borderId="1" xfId="0" applyFont="1" applyBorder="1" applyAlignment="1">
      <alignment horizontal="center" vertical="center" wrapText="1"/>
    </xf>
    <xf numFmtId="176" fontId="2" fillId="2" borderId="1" xfId="0" applyNumberFormat="1" applyFont="1" applyFill="1" applyBorder="1">
      <alignment vertical="center"/>
    </xf>
    <xf numFmtId="176" fontId="2" fillId="2" borderId="8" xfId="0" applyNumberFormat="1" applyFont="1" applyFill="1" applyBorder="1">
      <alignment vertical="center"/>
    </xf>
    <xf numFmtId="176" fontId="2" fillId="2" borderId="25" xfId="0" applyNumberFormat="1" applyFont="1" applyFill="1" applyBorder="1">
      <alignment vertical="center"/>
    </xf>
    <xf numFmtId="176" fontId="2" fillId="0" borderId="25" xfId="0" applyNumberFormat="1" applyFont="1" applyBorder="1">
      <alignment vertical="center"/>
    </xf>
    <xf numFmtId="176" fontId="2" fillId="0" borderId="38" xfId="0" applyNumberFormat="1" applyFont="1" applyBorder="1">
      <alignment vertical="center"/>
    </xf>
    <xf numFmtId="176" fontId="2" fillId="2" borderId="26" xfId="0" applyNumberFormat="1" applyFont="1" applyFill="1" applyBorder="1">
      <alignment vertical="center"/>
    </xf>
    <xf numFmtId="176" fontId="2" fillId="0" borderId="26" xfId="0" applyNumberFormat="1" applyFont="1" applyBorder="1">
      <alignment vertical="center"/>
    </xf>
    <xf numFmtId="176" fontId="2" fillId="0" borderId="40" xfId="0" applyNumberFormat="1" applyFont="1" applyBorder="1">
      <alignment vertical="center"/>
    </xf>
    <xf numFmtId="176" fontId="2" fillId="2" borderId="27" xfId="0" applyNumberFormat="1" applyFont="1" applyFill="1" applyBorder="1">
      <alignment vertical="center"/>
    </xf>
    <xf numFmtId="176" fontId="2" fillId="0" borderId="27" xfId="0" applyNumberFormat="1" applyFont="1" applyBorder="1">
      <alignment vertical="center"/>
    </xf>
    <xf numFmtId="176" fontId="2" fillId="0" borderId="42" xfId="0" applyNumberFormat="1" applyFont="1" applyBorder="1">
      <alignment vertical="center"/>
    </xf>
    <xf numFmtId="176" fontId="2" fillId="0" borderId="25" xfId="0" applyNumberFormat="1" applyFont="1" applyFill="1" applyBorder="1">
      <alignment vertical="center"/>
    </xf>
    <xf numFmtId="176" fontId="2" fillId="0" borderId="38" xfId="0" applyNumberFormat="1" applyFont="1" applyFill="1" applyBorder="1">
      <alignment vertical="center"/>
    </xf>
    <xf numFmtId="176" fontId="2" fillId="0" borderId="26" xfId="0" applyNumberFormat="1" applyFont="1" applyFill="1" applyBorder="1">
      <alignment vertical="center"/>
    </xf>
    <xf numFmtId="176" fontId="2" fillId="0" borderId="40" xfId="0" applyNumberFormat="1" applyFont="1" applyFill="1" applyBorder="1">
      <alignment vertical="center"/>
    </xf>
    <xf numFmtId="176" fontId="2" fillId="0" borderId="27" xfId="0" applyNumberFormat="1" applyFont="1" applyFill="1" applyBorder="1">
      <alignment vertical="center"/>
    </xf>
    <xf numFmtId="176" fontId="2" fillId="0" borderId="42" xfId="0" applyNumberFormat="1" applyFont="1" applyFill="1" applyBorder="1">
      <alignment vertical="center"/>
    </xf>
    <xf numFmtId="176" fontId="2" fillId="0" borderId="1" xfId="0" applyNumberFormat="1" applyFont="1" applyBorder="1">
      <alignment vertical="center"/>
    </xf>
    <xf numFmtId="176" fontId="2" fillId="0" borderId="8" xfId="0" applyNumberFormat="1" applyFont="1" applyBorder="1">
      <alignment vertical="center"/>
    </xf>
    <xf numFmtId="176" fontId="2" fillId="0" borderId="1" xfId="0" applyNumberFormat="1" applyFont="1" applyFill="1" applyBorder="1">
      <alignment vertical="center"/>
    </xf>
    <xf numFmtId="176" fontId="2" fillId="0" borderId="8" xfId="0" applyNumberFormat="1" applyFont="1" applyFill="1" applyBorder="1">
      <alignment vertical="center"/>
    </xf>
    <xf numFmtId="176" fontId="2" fillId="2" borderId="10" xfId="0" applyNumberFormat="1" applyFont="1" applyFill="1" applyBorder="1">
      <alignment vertical="center"/>
    </xf>
    <xf numFmtId="176" fontId="2" fillId="2" borderId="47" xfId="0" applyNumberFormat="1" applyFont="1" applyFill="1" applyBorder="1">
      <alignment vertical="center"/>
    </xf>
    <xf numFmtId="176" fontId="2" fillId="2" borderId="30" xfId="0" applyNumberFormat="1" applyFont="1" applyFill="1" applyBorder="1">
      <alignment vertical="center"/>
    </xf>
    <xf numFmtId="176" fontId="2" fillId="2" borderId="36" xfId="0" applyNumberFormat="1" applyFont="1" applyFill="1" applyBorder="1">
      <alignment vertical="center"/>
    </xf>
    <xf numFmtId="176" fontId="2" fillId="0" borderId="30" xfId="0" applyNumberFormat="1" applyFont="1" applyFill="1" applyBorder="1">
      <alignment vertical="center"/>
    </xf>
    <xf numFmtId="176" fontId="2" fillId="0" borderId="36" xfId="0" applyNumberFormat="1" applyFont="1" applyFill="1" applyBorder="1">
      <alignment vertical="center"/>
    </xf>
    <xf numFmtId="176" fontId="2" fillId="0" borderId="45" xfId="0" applyNumberFormat="1" applyFont="1" applyFill="1" applyBorder="1">
      <alignment vertical="center"/>
    </xf>
    <xf numFmtId="176" fontId="2" fillId="2" borderId="45" xfId="0" applyNumberFormat="1" applyFont="1" applyFill="1" applyBorder="1">
      <alignment vertical="center"/>
    </xf>
    <xf numFmtId="0" fontId="8" fillId="0" borderId="0" xfId="0" applyFont="1" applyAlignment="1">
      <alignment horizontal="center" vertical="center"/>
    </xf>
    <xf numFmtId="0" fontId="2" fillId="0" borderId="1" xfId="0" applyFont="1" applyBorder="1" applyAlignment="1">
      <alignment horizontal="center" vertical="center"/>
    </xf>
    <xf numFmtId="0" fontId="0" fillId="0" borderId="1" xfId="0" applyBorder="1" applyAlignment="1">
      <alignment horizontal="center" vertical="center"/>
    </xf>
    <xf numFmtId="0" fontId="0" fillId="0" borderId="0" xfId="0" applyFont="1">
      <alignment vertical="center"/>
    </xf>
    <xf numFmtId="0" fontId="0" fillId="0" borderId="0" xfId="0" applyBorder="1">
      <alignment vertical="center"/>
    </xf>
    <xf numFmtId="0" fontId="0" fillId="0" borderId="0" xfId="0" applyBorder="1" applyAlignment="1">
      <alignment horizontal="right" vertical="center"/>
    </xf>
    <xf numFmtId="0" fontId="2" fillId="0" borderId="29" xfId="0" applyFont="1" applyBorder="1" applyAlignment="1">
      <alignment horizontal="center" vertical="center" shrinkToFit="1"/>
    </xf>
    <xf numFmtId="0" fontId="0" fillId="0" borderId="0" xfId="0" applyAlignment="1">
      <alignment vertical="center" wrapText="1"/>
    </xf>
    <xf numFmtId="0" fontId="13" fillId="0" borderId="0" xfId="0" applyFont="1" applyBorder="1" applyAlignment="1">
      <alignment vertical="center" wrapText="1"/>
    </xf>
    <xf numFmtId="0" fontId="0" fillId="0" borderId="0" xfId="0" applyBorder="1" applyAlignment="1">
      <alignment vertical="center"/>
    </xf>
    <xf numFmtId="0" fontId="2" fillId="0" borderId="0" xfId="0" applyFont="1" applyAlignment="1">
      <alignment horizontal="center" vertical="center"/>
    </xf>
    <xf numFmtId="0" fontId="3" fillId="0" borderId="0" xfId="0" applyFont="1">
      <alignment vertical="center"/>
    </xf>
    <xf numFmtId="0" fontId="3" fillId="0" borderId="0" xfId="0" applyFont="1" applyAlignment="1">
      <alignment vertical="top"/>
    </xf>
    <xf numFmtId="0" fontId="3" fillId="0" borderId="26" xfId="0" applyFont="1" applyBorder="1" applyAlignment="1">
      <alignment vertical="center"/>
    </xf>
    <xf numFmtId="0" fontId="3" fillId="0" borderId="26" xfId="0" applyFont="1" applyFill="1" applyBorder="1" applyAlignment="1">
      <alignment vertical="center"/>
    </xf>
    <xf numFmtId="0" fontId="3" fillId="0" borderId="27" xfId="0" applyFont="1" applyBorder="1" applyAlignment="1">
      <alignment vertical="center"/>
    </xf>
    <xf numFmtId="176" fontId="2" fillId="2" borderId="72" xfId="0" applyNumberFormat="1" applyFont="1" applyFill="1" applyBorder="1">
      <alignment vertical="center"/>
    </xf>
    <xf numFmtId="176" fontId="2" fillId="2" borderId="73" xfId="0" applyNumberFormat="1" applyFont="1" applyFill="1" applyBorder="1">
      <alignment vertical="center"/>
    </xf>
    <xf numFmtId="176" fontId="2" fillId="2" borderId="74" xfId="0" applyNumberFormat="1" applyFont="1" applyFill="1" applyBorder="1">
      <alignment vertical="center"/>
    </xf>
    <xf numFmtId="176" fontId="2" fillId="2" borderId="76" xfId="0" applyNumberFormat="1" applyFont="1" applyFill="1" applyBorder="1">
      <alignment vertical="center"/>
    </xf>
    <xf numFmtId="176" fontId="2" fillId="2" borderId="77" xfId="0" applyNumberFormat="1" applyFont="1" applyFill="1" applyBorder="1">
      <alignment vertical="center"/>
    </xf>
    <xf numFmtId="176" fontId="2" fillId="2" borderId="78" xfId="0" applyNumberFormat="1" applyFont="1" applyFill="1" applyBorder="1">
      <alignment vertical="center"/>
    </xf>
    <xf numFmtId="176" fontId="3" fillId="2" borderId="1" xfId="0" applyNumberFormat="1" applyFont="1" applyFill="1" applyBorder="1" applyAlignment="1">
      <alignment horizontal="right" vertical="center"/>
    </xf>
    <xf numFmtId="176" fontId="2" fillId="2" borderId="29" xfId="0" applyNumberFormat="1" applyFont="1" applyFill="1" applyBorder="1">
      <alignment vertical="center"/>
    </xf>
    <xf numFmtId="0" fontId="3" fillId="0" borderId="25" xfId="0" applyFont="1" applyBorder="1" applyAlignment="1">
      <alignment vertical="center"/>
    </xf>
    <xf numFmtId="0" fontId="3" fillId="0" borderId="45" xfId="0" applyFont="1" applyBorder="1" applyAlignment="1">
      <alignment vertical="center"/>
    </xf>
    <xf numFmtId="0" fontId="3" fillId="0" borderId="30" xfId="0" applyFont="1" applyBorder="1" applyAlignment="1">
      <alignment vertical="center"/>
    </xf>
    <xf numFmtId="0" fontId="3" fillId="0" borderId="45" xfId="0" applyFont="1" applyFill="1" applyBorder="1" applyAlignment="1">
      <alignment vertical="center"/>
    </xf>
    <xf numFmtId="176" fontId="2" fillId="2" borderId="62" xfId="0" applyNumberFormat="1" applyFont="1" applyFill="1" applyBorder="1">
      <alignment vertical="center"/>
    </xf>
    <xf numFmtId="0" fontId="2" fillId="2" borderId="55" xfId="0" applyFont="1" applyFill="1" applyBorder="1">
      <alignment vertical="center"/>
    </xf>
    <xf numFmtId="176" fontId="2" fillId="0" borderId="83" xfId="0" applyNumberFormat="1" applyFont="1" applyFill="1" applyBorder="1">
      <alignment vertical="center"/>
    </xf>
    <xf numFmtId="176" fontId="2" fillId="0" borderId="84" xfId="0" applyNumberFormat="1" applyFont="1" applyFill="1" applyBorder="1">
      <alignment vertical="center"/>
    </xf>
    <xf numFmtId="176" fontId="2" fillId="2" borderId="51" xfId="0" applyNumberFormat="1" applyFont="1" applyFill="1" applyBorder="1">
      <alignment vertical="center"/>
    </xf>
    <xf numFmtId="0" fontId="2" fillId="0" borderId="25" xfId="0" applyFont="1" applyBorder="1">
      <alignment vertical="center"/>
    </xf>
    <xf numFmtId="0" fontId="3" fillId="0" borderId="39" xfId="0" applyFont="1" applyBorder="1" applyAlignment="1">
      <alignment vertical="center"/>
    </xf>
    <xf numFmtId="0" fontId="3" fillId="0" borderId="41" xfId="0" applyFont="1" applyBorder="1" applyAlignment="1">
      <alignment vertical="center"/>
    </xf>
    <xf numFmtId="0" fontId="2" fillId="0" borderId="67" xfId="0" applyFont="1" applyBorder="1">
      <alignment vertical="center"/>
    </xf>
    <xf numFmtId="176" fontId="2" fillId="0" borderId="2" xfId="0" applyNumberFormat="1" applyFont="1" applyFill="1" applyBorder="1">
      <alignment vertical="center"/>
    </xf>
    <xf numFmtId="0" fontId="3" fillId="0" borderId="0" xfId="0" applyFont="1" applyAlignment="1">
      <alignment vertical="top"/>
    </xf>
    <xf numFmtId="176" fontId="2" fillId="0" borderId="80" xfId="0" applyNumberFormat="1" applyFont="1" applyFill="1" applyBorder="1">
      <alignment vertical="center"/>
    </xf>
    <xf numFmtId="176" fontId="2" fillId="2" borderId="48" xfId="0" applyNumberFormat="1" applyFont="1" applyFill="1" applyBorder="1">
      <alignment vertical="center"/>
    </xf>
    <xf numFmtId="176" fontId="2" fillId="2" borderId="69" xfId="0" applyNumberFormat="1" applyFont="1" applyFill="1" applyBorder="1">
      <alignment vertical="center"/>
    </xf>
    <xf numFmtId="176" fontId="0" fillId="0" borderId="50" xfId="0" applyNumberFormat="1" applyFont="1" applyBorder="1" applyAlignment="1">
      <alignment horizontal="right" vertical="center" wrapText="1"/>
    </xf>
    <xf numFmtId="176" fontId="3" fillId="2" borderId="49" xfId="0" applyNumberFormat="1" applyFont="1" applyFill="1" applyBorder="1">
      <alignment vertical="center"/>
    </xf>
    <xf numFmtId="176" fontId="0" fillId="0" borderId="89" xfId="0" applyNumberFormat="1" applyBorder="1">
      <alignment vertical="center"/>
    </xf>
    <xf numFmtId="176" fontId="2" fillId="2" borderId="51" xfId="0" applyNumberFormat="1" applyFont="1" applyFill="1" applyBorder="1" applyAlignment="1">
      <alignment vertical="center" shrinkToFit="1"/>
    </xf>
    <xf numFmtId="176" fontId="2" fillId="2" borderId="51" xfId="0" applyNumberFormat="1" applyFont="1" applyFill="1" applyBorder="1" applyAlignment="1">
      <alignment horizontal="right" vertical="center" shrinkToFit="1"/>
    </xf>
    <xf numFmtId="176" fontId="2" fillId="2" borderId="31" xfId="0" applyNumberFormat="1" applyFont="1" applyFill="1" applyBorder="1" applyAlignment="1">
      <alignment vertical="center" shrinkToFit="1"/>
    </xf>
    <xf numFmtId="0" fontId="16" fillId="0" borderId="0" xfId="0" applyFont="1">
      <alignment vertical="center"/>
    </xf>
    <xf numFmtId="0" fontId="3" fillId="0" borderId="0" xfId="0" applyFont="1" applyAlignment="1">
      <alignment vertical="top"/>
    </xf>
    <xf numFmtId="176" fontId="2" fillId="0" borderId="68" xfId="0" applyNumberFormat="1" applyFont="1" applyBorder="1" applyAlignment="1">
      <alignment horizontal="distributed" vertical="center" wrapText="1"/>
    </xf>
    <xf numFmtId="176" fontId="3" fillId="0" borderId="1" xfId="0" applyNumberFormat="1" applyFont="1" applyFill="1" applyBorder="1" applyAlignment="1">
      <alignment horizontal="right" vertical="center"/>
    </xf>
    <xf numFmtId="0" fontId="2" fillId="0" borderId="55" xfId="0" applyFont="1" applyFill="1" applyBorder="1">
      <alignment vertical="center"/>
    </xf>
    <xf numFmtId="0" fontId="10" fillId="0" borderId="0" xfId="0" applyFont="1" applyFill="1">
      <alignment vertical="center"/>
    </xf>
    <xf numFmtId="0" fontId="2" fillId="0" borderId="0" xfId="0" applyFont="1" applyFill="1">
      <alignment vertical="center"/>
    </xf>
    <xf numFmtId="0" fontId="2"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176" fontId="2" fillId="0" borderId="72" xfId="0" applyNumberFormat="1" applyFont="1" applyFill="1" applyBorder="1">
      <alignment vertical="center"/>
    </xf>
    <xf numFmtId="176" fontId="2" fillId="0" borderId="76" xfId="0" applyNumberFormat="1" applyFont="1" applyFill="1" applyBorder="1">
      <alignment vertical="center"/>
    </xf>
    <xf numFmtId="176" fontId="2" fillId="0" borderId="73" xfId="0" applyNumberFormat="1" applyFont="1" applyFill="1" applyBorder="1">
      <alignment vertical="center"/>
    </xf>
    <xf numFmtId="176" fontId="2" fillId="0" borderId="77" xfId="0" applyNumberFormat="1" applyFont="1" applyFill="1" applyBorder="1">
      <alignment vertical="center"/>
    </xf>
    <xf numFmtId="176" fontId="2" fillId="0" borderId="74" xfId="0" applyNumberFormat="1" applyFont="1" applyFill="1" applyBorder="1">
      <alignment vertical="center"/>
    </xf>
    <xf numFmtId="176" fontId="2" fillId="0" borderId="78" xfId="0" applyNumberFormat="1" applyFont="1" applyFill="1" applyBorder="1">
      <alignment vertical="center"/>
    </xf>
    <xf numFmtId="176" fontId="2" fillId="0" borderId="75" xfId="0" applyNumberFormat="1" applyFont="1" applyFill="1" applyBorder="1">
      <alignment vertical="center"/>
    </xf>
    <xf numFmtId="176" fontId="2" fillId="0" borderId="79" xfId="0" applyNumberFormat="1" applyFont="1" applyFill="1" applyBorder="1">
      <alignment vertical="center"/>
    </xf>
    <xf numFmtId="176" fontId="2" fillId="0" borderId="29" xfId="0" applyNumberFormat="1" applyFont="1" applyFill="1" applyBorder="1">
      <alignment vertical="center"/>
    </xf>
    <xf numFmtId="176" fontId="2" fillId="0" borderId="62" xfId="0" applyNumberFormat="1" applyFont="1" applyFill="1" applyBorder="1">
      <alignment vertical="center"/>
    </xf>
    <xf numFmtId="176" fontId="2" fillId="0" borderId="10" xfId="0" applyNumberFormat="1" applyFont="1" applyFill="1" applyBorder="1">
      <alignment vertical="center"/>
    </xf>
    <xf numFmtId="176" fontId="2" fillId="0" borderId="47" xfId="0" applyNumberFormat="1" applyFont="1" applyFill="1" applyBorder="1">
      <alignment vertical="center"/>
    </xf>
    <xf numFmtId="176" fontId="2" fillId="0" borderId="51" xfId="0" applyNumberFormat="1" applyFont="1" applyFill="1" applyBorder="1">
      <alignment vertical="center"/>
    </xf>
    <xf numFmtId="176" fontId="2" fillId="0" borderId="1" xfId="0" applyNumberFormat="1" applyFont="1" applyFill="1" applyBorder="1" applyAlignment="1">
      <alignment vertical="center" shrinkToFit="1"/>
    </xf>
    <xf numFmtId="176" fontId="2" fillId="0" borderId="8" xfId="0" applyNumberFormat="1" applyFont="1" applyFill="1" applyBorder="1" applyAlignment="1">
      <alignment vertical="center" shrinkToFit="1"/>
    </xf>
    <xf numFmtId="176" fontId="2" fillId="0" borderId="11" xfId="0" applyNumberFormat="1" applyFont="1" applyFill="1" applyBorder="1">
      <alignment vertical="center"/>
    </xf>
    <xf numFmtId="176" fontId="2" fillId="0" borderId="24" xfId="0" applyNumberFormat="1" applyFont="1" applyFill="1" applyBorder="1" applyAlignment="1">
      <alignment horizontal="distributed" vertical="center" wrapText="1"/>
    </xf>
    <xf numFmtId="176" fontId="2" fillId="0" borderId="31" xfId="0" applyNumberFormat="1" applyFont="1" applyFill="1" applyBorder="1">
      <alignment vertical="center"/>
    </xf>
    <xf numFmtId="176" fontId="0" fillId="0" borderId="12" xfId="0" applyNumberFormat="1" applyFont="1" applyFill="1" applyBorder="1" applyAlignment="1">
      <alignment horizontal="right" vertical="center" wrapText="1"/>
    </xf>
    <xf numFmtId="176" fontId="3" fillId="0" borderId="10" xfId="0" applyNumberFormat="1" applyFont="1" applyFill="1" applyBorder="1">
      <alignment vertical="center"/>
    </xf>
    <xf numFmtId="176" fontId="0" fillId="0" borderId="43" xfId="0" applyNumberFormat="1" applyFill="1" applyBorder="1">
      <alignment vertical="center"/>
    </xf>
    <xf numFmtId="176" fontId="2" fillId="0" borderId="29" xfId="0" applyNumberFormat="1" applyFont="1" applyFill="1" applyBorder="1" applyAlignment="1">
      <alignment horizontal="left" vertical="center" shrinkToFit="1"/>
    </xf>
    <xf numFmtId="176" fontId="2" fillId="0" borderId="1" xfId="0" applyNumberFormat="1" applyFont="1" applyFill="1" applyBorder="1" applyAlignment="1">
      <alignment horizontal="left" vertical="center" shrinkToFit="1"/>
    </xf>
    <xf numFmtId="0" fontId="2" fillId="0" borderId="1" xfId="0" applyFont="1" applyBorder="1" applyAlignment="1">
      <alignment horizontal="center" vertical="center" shrinkToFit="1"/>
    </xf>
    <xf numFmtId="0" fontId="15" fillId="0" borderId="0" xfId="0" applyFont="1" applyAlignment="1">
      <alignment vertical="top" wrapText="1"/>
    </xf>
    <xf numFmtId="0" fontId="3" fillId="0" borderId="0" xfId="0" applyFont="1" applyAlignment="1">
      <alignment vertical="top"/>
    </xf>
    <xf numFmtId="0" fontId="3" fillId="0" borderId="39" xfId="0" applyFont="1" applyBorder="1" applyAlignment="1">
      <alignment vertical="center"/>
    </xf>
    <xf numFmtId="0" fontId="3" fillId="0" borderId="30" xfId="0" applyFont="1" applyBorder="1" applyAlignment="1">
      <alignment vertical="center"/>
    </xf>
    <xf numFmtId="0" fontId="3" fillId="0" borderId="25" xfId="0" applyFont="1" applyBorder="1" applyAlignment="1">
      <alignment vertical="center"/>
    </xf>
    <xf numFmtId="0" fontId="3" fillId="0" borderId="26" xfId="0" applyFont="1" applyBorder="1" applyAlignment="1">
      <alignment vertical="center"/>
    </xf>
    <xf numFmtId="0" fontId="3" fillId="0" borderId="57" xfId="0" applyFont="1" applyBorder="1" applyAlignment="1">
      <alignment horizontal="left" vertical="center"/>
    </xf>
    <xf numFmtId="0" fontId="8" fillId="0" borderId="0" xfId="0" applyFont="1" applyAlignment="1">
      <alignment horizontal="center" vertical="center"/>
    </xf>
    <xf numFmtId="0" fontId="2" fillId="0" borderId="1" xfId="0" applyFont="1" applyBorder="1" applyAlignment="1">
      <alignment horizontal="center" vertical="center"/>
    </xf>
    <xf numFmtId="0" fontId="0" fillId="0" borderId="1" xfId="0" applyBorder="1" applyAlignment="1">
      <alignment horizontal="center" vertical="center"/>
    </xf>
    <xf numFmtId="0" fontId="15" fillId="0" borderId="0" xfId="0" applyFont="1" applyAlignment="1">
      <alignment vertical="top" wrapText="1"/>
    </xf>
    <xf numFmtId="0" fontId="3" fillId="0" borderId="44" xfId="0" applyFont="1" applyBorder="1" applyAlignment="1">
      <alignment vertical="center"/>
    </xf>
    <xf numFmtId="0" fontId="3" fillId="0" borderId="14" xfId="0" applyFont="1" applyBorder="1" applyAlignment="1">
      <alignment vertical="center"/>
    </xf>
    <xf numFmtId="0" fontId="3" fillId="0" borderId="3" xfId="0" applyFont="1" applyBorder="1" applyAlignment="1">
      <alignment vertical="center"/>
    </xf>
    <xf numFmtId="0" fontId="3" fillId="0" borderId="7"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0" fillId="0" borderId="0" xfId="0" applyAlignment="1">
      <alignment vertical="top"/>
    </xf>
    <xf numFmtId="0" fontId="3" fillId="0" borderId="0" xfId="0" applyFont="1" applyAlignment="1">
      <alignment vertical="top" wrapText="1"/>
    </xf>
    <xf numFmtId="0" fontId="3" fillId="0" borderId="0" xfId="0" applyFont="1" applyAlignment="1">
      <alignment vertical="top"/>
    </xf>
    <xf numFmtId="0" fontId="3" fillId="0" borderId="58" xfId="0" applyFont="1" applyBorder="1" applyAlignment="1">
      <alignment vertical="center"/>
    </xf>
    <xf numFmtId="0" fontId="3" fillId="0" borderId="54" xfId="0" applyFont="1" applyBorder="1" applyAlignment="1">
      <alignment vertical="center"/>
    </xf>
    <xf numFmtId="0" fontId="3" fillId="0" borderId="52" xfId="0" applyFont="1" applyBorder="1" applyAlignment="1">
      <alignment vertical="center"/>
    </xf>
    <xf numFmtId="0" fontId="3" fillId="0" borderId="7" xfId="0" applyFont="1" applyBorder="1" applyAlignment="1">
      <alignment vertical="center"/>
    </xf>
    <xf numFmtId="0" fontId="3" fillId="0" borderId="1" xfId="0" applyFont="1" applyBorder="1" applyAlignment="1">
      <alignment vertical="center"/>
    </xf>
    <xf numFmtId="0" fontId="3" fillId="0" borderId="46" xfId="0" applyFont="1" applyBorder="1" applyAlignment="1">
      <alignment vertical="center"/>
    </xf>
    <xf numFmtId="0" fontId="3" fillId="0" borderId="15" xfId="0" applyFont="1" applyBorder="1" applyAlignment="1">
      <alignment vertical="center"/>
    </xf>
    <xf numFmtId="0" fontId="3" fillId="0" borderId="12" xfId="0" applyFont="1" applyBorder="1" applyAlignment="1">
      <alignment vertical="center"/>
    </xf>
    <xf numFmtId="0" fontId="3" fillId="0" borderId="39" xfId="0" applyFont="1" applyBorder="1" applyAlignment="1">
      <alignment vertical="center"/>
    </xf>
    <xf numFmtId="0" fontId="3" fillId="0" borderId="30" xfId="0" applyFont="1" applyBorder="1" applyAlignment="1">
      <alignment vertical="center"/>
    </xf>
    <xf numFmtId="0" fontId="3" fillId="0" borderId="25" xfId="0" applyFont="1" applyBorder="1" applyAlignment="1">
      <alignment vertical="center"/>
    </xf>
    <xf numFmtId="0" fontId="3" fillId="0" borderId="26" xfId="0" applyFont="1" applyBorder="1" applyAlignment="1">
      <alignment vertical="center"/>
    </xf>
    <xf numFmtId="0" fontId="14" fillId="0" borderId="34" xfId="1" applyFont="1" applyBorder="1" applyAlignment="1">
      <alignment horizontal="center" vertical="center" shrinkToFit="1"/>
    </xf>
    <xf numFmtId="0" fontId="14" fillId="0" borderId="35" xfId="1" applyFont="1" applyBorder="1" applyAlignment="1">
      <alignment horizontal="center" vertical="center" shrinkToFit="1"/>
    </xf>
    <xf numFmtId="0" fontId="3" fillId="0" borderId="85" xfId="0" applyFont="1" applyBorder="1" applyAlignment="1">
      <alignment horizontal="left" vertical="center"/>
    </xf>
    <xf numFmtId="0" fontId="3" fillId="0" borderId="86" xfId="0" applyFont="1" applyBorder="1" applyAlignment="1">
      <alignment horizontal="left" vertical="center"/>
    </xf>
    <xf numFmtId="0" fontId="3" fillId="0" borderId="87" xfId="0" applyFont="1" applyBorder="1" applyAlignment="1">
      <alignment horizontal="left" vertical="center"/>
    </xf>
    <xf numFmtId="0" fontId="3" fillId="0" borderId="37" xfId="0" applyFont="1" applyBorder="1" applyAlignment="1">
      <alignment vertical="center"/>
    </xf>
    <xf numFmtId="0" fontId="3" fillId="0" borderId="25" xfId="0" applyFont="1" applyBorder="1" applyAlignment="1">
      <alignment vertical="center" shrinkToFit="1"/>
    </xf>
    <xf numFmtId="0" fontId="14" fillId="0" borderId="81" xfId="1" applyFont="1" applyBorder="1" applyAlignment="1">
      <alignment horizontal="center" vertical="center" shrinkToFit="1"/>
    </xf>
    <xf numFmtId="0" fontId="14" fillId="0" borderId="82" xfId="1" applyFont="1" applyBorder="1" applyAlignment="1">
      <alignment horizontal="center" vertical="center" shrinkToFit="1"/>
    </xf>
    <xf numFmtId="0" fontId="3" fillId="0" borderId="39" xfId="0" applyFont="1" applyBorder="1" applyAlignment="1">
      <alignment horizontal="center" vertical="center"/>
    </xf>
    <xf numFmtId="0" fontId="3" fillId="0" borderId="41" xfId="0" applyFont="1" applyBorder="1" applyAlignment="1">
      <alignment horizontal="center" vertical="center"/>
    </xf>
    <xf numFmtId="0" fontId="3" fillId="0" borderId="25" xfId="0" applyFont="1" applyFill="1" applyBorder="1" applyAlignment="1">
      <alignment vertical="center"/>
    </xf>
    <xf numFmtId="0" fontId="3" fillId="0" borderId="32" xfId="0" applyFont="1" applyBorder="1" applyAlignment="1">
      <alignment horizontal="left" vertical="center"/>
    </xf>
    <xf numFmtId="0" fontId="3" fillId="0" borderId="33" xfId="0" applyFont="1" applyBorder="1" applyAlignment="1">
      <alignment horizontal="left" vertical="center"/>
    </xf>
    <xf numFmtId="0" fontId="3" fillId="0" borderId="7" xfId="0" applyFont="1" applyBorder="1" applyAlignment="1">
      <alignment horizontal="center" vertical="center"/>
    </xf>
    <xf numFmtId="0" fontId="3" fillId="0" borderId="25" xfId="0" applyFont="1" applyBorder="1" applyAlignment="1">
      <alignment horizontal="distributed" vertical="center"/>
    </xf>
    <xf numFmtId="0" fontId="3" fillId="0" borderId="26" xfId="0" applyFont="1" applyBorder="1" applyAlignment="1">
      <alignment horizontal="distributed" vertical="center"/>
    </xf>
    <xf numFmtId="0" fontId="3" fillId="0" borderId="27" xfId="0" applyFont="1" applyBorder="1" applyAlignment="1">
      <alignment horizontal="distributed" vertical="center"/>
    </xf>
    <xf numFmtId="0" fontId="3" fillId="0" borderId="57" xfId="0" applyFont="1" applyBorder="1" applyAlignment="1">
      <alignment horizontal="left" vertical="center"/>
    </xf>
    <xf numFmtId="0" fontId="3" fillId="0" borderId="56" xfId="0" applyFont="1" applyBorder="1" applyAlignment="1">
      <alignment horizontal="left" vertical="center"/>
    </xf>
    <xf numFmtId="0" fontId="7" fillId="0" borderId="0" xfId="0" applyFont="1" applyAlignment="1">
      <alignment horizontal="center" vertical="center"/>
    </xf>
    <xf numFmtId="0" fontId="8" fillId="0" borderId="0" xfId="0" applyFont="1" applyAlignment="1">
      <alignment horizontal="center" vertical="center"/>
    </xf>
    <xf numFmtId="0" fontId="0" fillId="0" borderId="2" xfId="0" applyFill="1" applyBorder="1" applyAlignment="1">
      <alignment horizontal="center" vertical="center" wrapText="1"/>
    </xf>
    <xf numFmtId="0" fontId="0" fillId="0" borderId="3" xfId="0" applyFill="1" applyBorder="1" applyAlignment="1">
      <alignment horizontal="center" vertical="center"/>
    </xf>
    <xf numFmtId="0" fontId="0" fillId="0" borderId="1" xfId="0" applyFill="1" applyBorder="1" applyAlignment="1">
      <alignment vertical="center"/>
    </xf>
    <xf numFmtId="0" fontId="3" fillId="0" borderId="2" xfId="0" applyFont="1" applyBorder="1" applyAlignment="1">
      <alignment horizontal="center" vertical="center"/>
    </xf>
    <xf numFmtId="0" fontId="3" fillId="0" borderId="14"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2" fillId="0" borderId="5"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8" xfId="0" applyFont="1" applyFill="1" applyBorder="1" applyAlignment="1">
      <alignment horizontal="center" vertical="center"/>
    </xf>
    <xf numFmtId="0" fontId="0" fillId="0" borderId="17" xfId="0" applyBorder="1" applyAlignment="1">
      <alignment vertical="top"/>
    </xf>
    <xf numFmtId="0" fontId="3" fillId="0" borderId="88" xfId="0" applyFont="1" applyBorder="1" applyAlignment="1">
      <alignment vertical="center"/>
    </xf>
    <xf numFmtId="0" fontId="3" fillId="0" borderId="13" xfId="0" applyFont="1" applyBorder="1" applyAlignment="1">
      <alignment vertical="center"/>
    </xf>
    <xf numFmtId="0" fontId="3" fillId="0" borderId="59" xfId="0" applyFont="1" applyBorder="1" applyAlignment="1">
      <alignment vertical="center"/>
    </xf>
    <xf numFmtId="0" fontId="12" fillId="0" borderId="63" xfId="0" applyFont="1" applyBorder="1" applyAlignment="1">
      <alignment horizontal="right" vertical="center"/>
    </xf>
    <xf numFmtId="0" fontId="12" fillId="0" borderId="64" xfId="0" applyFont="1" applyBorder="1" applyAlignment="1">
      <alignment horizontal="right" vertical="center"/>
    </xf>
    <xf numFmtId="0" fontId="12" fillId="0" borderId="19" xfId="0" applyFont="1" applyBorder="1" applyAlignment="1">
      <alignment horizontal="right" vertical="center"/>
    </xf>
    <xf numFmtId="0" fontId="12" fillId="0" borderId="20" xfId="0" applyFont="1" applyBorder="1" applyAlignment="1">
      <alignment horizontal="right" vertical="center"/>
    </xf>
    <xf numFmtId="177" fontId="12" fillId="0" borderId="4" xfId="0" applyNumberFormat="1" applyFont="1" applyBorder="1" applyAlignment="1">
      <alignment horizontal="center" vertical="center"/>
    </xf>
    <xf numFmtId="177" fontId="12" fillId="0" borderId="5" xfId="0" applyNumberFormat="1" applyFont="1" applyBorder="1" applyAlignment="1">
      <alignment horizontal="center" vertical="center"/>
    </xf>
    <xf numFmtId="177" fontId="12" fillId="0" borderId="6" xfId="0" applyNumberFormat="1" applyFont="1" applyBorder="1" applyAlignment="1">
      <alignment horizontal="center" vertical="center"/>
    </xf>
    <xf numFmtId="177" fontId="12" fillId="0" borderId="9" xfId="0" applyNumberFormat="1" applyFont="1" applyBorder="1" applyAlignment="1">
      <alignment horizontal="center" vertical="center"/>
    </xf>
    <xf numFmtId="177" fontId="12" fillId="0" borderId="10" xfId="0" applyNumberFormat="1" applyFont="1" applyBorder="1" applyAlignment="1">
      <alignment horizontal="center" vertical="center"/>
    </xf>
    <xf numFmtId="177" fontId="12" fillId="0" borderId="47" xfId="0" applyNumberFormat="1" applyFont="1" applyBorder="1" applyAlignment="1">
      <alignment horizontal="center" vertical="center"/>
    </xf>
    <xf numFmtId="0" fontId="3" fillId="0" borderId="63" xfId="0" applyFont="1" applyBorder="1" applyAlignment="1">
      <alignment vertical="center"/>
    </xf>
    <xf numFmtId="0" fontId="3" fillId="0" borderId="64" xfId="0" applyFont="1" applyBorder="1" applyAlignment="1">
      <alignment vertical="center"/>
    </xf>
    <xf numFmtId="0" fontId="3" fillId="0" borderId="33" xfId="0" applyFont="1" applyBorder="1" applyAlignment="1">
      <alignment vertical="center"/>
    </xf>
    <xf numFmtId="0" fontId="12" fillId="0" borderId="17" xfId="0" applyFont="1" applyBorder="1" applyAlignment="1">
      <alignment horizontal="right" vertical="center"/>
    </xf>
    <xf numFmtId="0" fontId="12" fillId="0" borderId="0" xfId="0" applyFont="1" applyBorder="1" applyAlignment="1">
      <alignment horizontal="right" vertical="center"/>
    </xf>
    <xf numFmtId="177" fontId="12" fillId="0" borderId="13" xfId="0" applyNumberFormat="1" applyFont="1" applyBorder="1" applyAlignment="1">
      <alignment horizontal="center" vertical="center"/>
    </xf>
    <xf numFmtId="177" fontId="12" fillId="0" borderId="64" xfId="0" applyNumberFormat="1"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50" xfId="0" applyFont="1" applyBorder="1" applyAlignment="1">
      <alignment horizontal="center" vertical="center"/>
    </xf>
    <xf numFmtId="0" fontId="3" fillId="0" borderId="67" xfId="0" applyFont="1" applyBorder="1" applyAlignment="1">
      <alignment vertical="center"/>
    </xf>
    <xf numFmtId="0" fontId="3" fillId="0" borderId="28" xfId="0" applyFont="1" applyBorder="1" applyAlignment="1">
      <alignment vertical="center"/>
    </xf>
    <xf numFmtId="0" fontId="12" fillId="0" borderId="33" xfId="0" applyFont="1" applyBorder="1" applyAlignment="1">
      <alignment horizontal="right" vertical="center"/>
    </xf>
    <xf numFmtId="0" fontId="12" fillId="0" borderId="58" xfId="0" applyFont="1" applyBorder="1" applyAlignment="1">
      <alignment horizontal="right" vertical="center"/>
    </xf>
    <xf numFmtId="0" fontId="12" fillId="0" borderId="54" xfId="0" applyFont="1" applyBorder="1" applyAlignment="1">
      <alignment horizontal="right" vertical="center"/>
    </xf>
    <xf numFmtId="0" fontId="12" fillId="0" borderId="52" xfId="0" applyFont="1" applyBorder="1" applyAlignment="1">
      <alignment horizontal="right" vertical="center"/>
    </xf>
    <xf numFmtId="177" fontId="12" fillId="0" borderId="32" xfId="0" applyNumberFormat="1" applyFont="1" applyBorder="1" applyAlignment="1">
      <alignment horizontal="center" vertical="center"/>
    </xf>
    <xf numFmtId="177" fontId="12" fillId="0" borderId="65" xfId="0" applyNumberFormat="1" applyFont="1" applyBorder="1" applyAlignment="1">
      <alignment horizontal="center" vertical="center"/>
    </xf>
    <xf numFmtId="177" fontId="12" fillId="0" borderId="53" xfId="0" applyNumberFormat="1" applyFont="1" applyBorder="1" applyAlignment="1">
      <alignment horizontal="center" vertical="center"/>
    </xf>
    <xf numFmtId="177" fontId="12" fillId="0" borderId="54" xfId="0" applyNumberFormat="1" applyFont="1" applyBorder="1" applyAlignment="1">
      <alignment horizontal="center" vertical="center"/>
    </xf>
    <xf numFmtId="177" fontId="12" fillId="0" borderId="66" xfId="0" applyNumberFormat="1" applyFont="1" applyBorder="1" applyAlignment="1">
      <alignment horizontal="center" vertical="center"/>
    </xf>
    <xf numFmtId="0" fontId="3" fillId="0" borderId="70" xfId="0" applyFont="1" applyBorder="1" applyAlignment="1">
      <alignment vertical="center" shrinkToFit="1"/>
    </xf>
    <xf numFmtId="0" fontId="3" fillId="0" borderId="71" xfId="0" applyFont="1" applyBorder="1" applyAlignment="1">
      <alignment vertical="center" shrinkToFit="1"/>
    </xf>
    <xf numFmtId="177" fontId="12" fillId="0" borderId="1" xfId="0" applyNumberFormat="1" applyFont="1" applyBorder="1" applyAlignment="1">
      <alignment horizontal="center" vertical="center"/>
    </xf>
    <xf numFmtId="177" fontId="12" fillId="0" borderId="8" xfId="0" applyNumberFormat="1" applyFont="1" applyBorder="1" applyAlignment="1">
      <alignment horizontal="center" vertical="center"/>
    </xf>
    <xf numFmtId="177" fontId="12" fillId="0" borderId="29" xfId="0" applyNumberFormat="1" applyFont="1" applyBorder="1" applyAlignment="1">
      <alignment horizontal="center" vertical="center"/>
    </xf>
    <xf numFmtId="177" fontId="12" fillId="0" borderId="62" xfId="0" applyNumberFormat="1" applyFont="1" applyBorder="1" applyAlignment="1">
      <alignment horizontal="center"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61" xfId="0" applyFont="1" applyBorder="1" applyAlignment="1">
      <alignment vertical="center"/>
    </xf>
    <xf numFmtId="0" fontId="3" fillId="0" borderId="70" xfId="0" applyFont="1" applyBorder="1" applyAlignment="1">
      <alignment vertical="center"/>
    </xf>
    <xf numFmtId="0" fontId="3" fillId="0" borderId="71" xfId="0" applyFont="1" applyBorder="1" applyAlignment="1">
      <alignment vertical="center"/>
    </xf>
    <xf numFmtId="0" fontId="0" fillId="0" borderId="1" xfId="0" applyBorder="1" applyAlignment="1">
      <alignment horizontal="right" vertical="center"/>
    </xf>
    <xf numFmtId="177" fontId="0" fillId="0" borderId="1" xfId="0" applyNumberFormat="1" applyBorder="1" applyAlignment="1">
      <alignment horizontal="center" vertical="center"/>
    </xf>
    <xf numFmtId="177" fontId="0" fillId="0" borderId="8" xfId="0" applyNumberFormat="1" applyBorder="1" applyAlignment="1">
      <alignment horizontal="center" vertical="center"/>
    </xf>
    <xf numFmtId="0" fontId="0" fillId="0" borderId="1" xfId="0" applyBorder="1" applyAlignment="1">
      <alignment horizontal="center" vertical="center"/>
    </xf>
    <xf numFmtId="0" fontId="3" fillId="0" borderId="70" xfId="0" applyFont="1" applyFill="1" applyBorder="1" applyAlignment="1">
      <alignment vertical="center"/>
    </xf>
    <xf numFmtId="0" fontId="3" fillId="0" borderId="71" xfId="0" applyFont="1" applyFill="1" applyBorder="1" applyAlignment="1">
      <alignment vertical="center"/>
    </xf>
    <xf numFmtId="0" fontId="15" fillId="0" borderId="34" xfId="1" applyFont="1" applyBorder="1" applyAlignment="1">
      <alignment horizontal="left" vertical="center" shrinkToFit="1"/>
    </xf>
    <xf numFmtId="0" fontId="15" fillId="0" borderId="35" xfId="1" applyFont="1" applyBorder="1" applyAlignment="1">
      <alignment horizontal="left" vertical="center" shrinkToFit="1"/>
    </xf>
    <xf numFmtId="0" fontId="12" fillId="0" borderId="1" xfId="0" applyFont="1" applyBorder="1" applyAlignment="1">
      <alignment horizontal="right" vertical="center"/>
    </xf>
    <xf numFmtId="0" fontId="12" fillId="0" borderId="30" xfId="0" applyFont="1" applyBorder="1" applyAlignment="1">
      <alignment horizontal="center" vertical="distributed" textRotation="255" justifyLastLine="1"/>
    </xf>
    <xf numFmtId="0" fontId="12" fillId="0" borderId="1" xfId="0" applyFont="1" applyBorder="1" applyAlignment="1">
      <alignment horizontal="center" vertical="distributed" textRotation="255" justifyLastLine="1"/>
    </xf>
    <xf numFmtId="0" fontId="12" fillId="0" borderId="30" xfId="0" applyFont="1" applyBorder="1" applyAlignment="1">
      <alignment horizontal="center" vertical="center"/>
    </xf>
    <xf numFmtId="0" fontId="12" fillId="0" borderId="1" xfId="0" applyFont="1" applyBorder="1" applyAlignment="1">
      <alignment horizontal="center" vertical="center"/>
    </xf>
    <xf numFmtId="177" fontId="0" fillId="0" borderId="30" xfId="0" applyNumberFormat="1" applyBorder="1" applyAlignment="1">
      <alignment horizontal="center" vertical="center"/>
    </xf>
    <xf numFmtId="177" fontId="0" fillId="0" borderId="36" xfId="0" applyNumberFormat="1" applyBorder="1" applyAlignment="1">
      <alignment horizontal="center" vertical="center"/>
    </xf>
    <xf numFmtId="0" fontId="12" fillId="0" borderId="10" xfId="0" applyFont="1" applyBorder="1" applyAlignment="1">
      <alignment horizontal="right" vertical="center"/>
    </xf>
    <xf numFmtId="177" fontId="0" fillId="0" borderId="10" xfId="0" applyNumberFormat="1" applyBorder="1" applyAlignment="1">
      <alignment horizontal="center" vertical="center"/>
    </xf>
    <xf numFmtId="177" fontId="0" fillId="0" borderId="47" xfId="0" applyNumberForma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0" fillId="0" borderId="22" xfId="0" applyFont="1" applyBorder="1" applyAlignment="1">
      <alignment horizontal="center" vertical="top" textRotation="255"/>
    </xf>
    <xf numFmtId="0" fontId="9" fillId="0" borderId="22" xfId="0" applyFont="1" applyBorder="1" applyAlignment="1">
      <alignment horizontal="center" vertical="top" textRotation="255"/>
    </xf>
    <xf numFmtId="0" fontId="12" fillId="0" borderId="4" xfId="0" applyFont="1" applyBorder="1" applyAlignment="1">
      <alignment horizontal="center" vertical="center" textRotation="255"/>
    </xf>
    <xf numFmtId="0" fontId="12" fillId="0" borderId="7" xfId="0" applyFont="1" applyBorder="1" applyAlignment="1">
      <alignment horizontal="center" vertical="center" textRotation="255"/>
    </xf>
    <xf numFmtId="0" fontId="12" fillId="0" borderId="5" xfId="0" applyFont="1" applyBorder="1" applyAlignment="1">
      <alignment horizontal="center" vertical="center" justifyLastLine="1"/>
    </xf>
    <xf numFmtId="0" fontId="12" fillId="0" borderId="30" xfId="0" applyFont="1" applyBorder="1" applyAlignment="1">
      <alignment horizontal="center" vertical="center" justifyLastLine="1"/>
    </xf>
    <xf numFmtId="0" fontId="12" fillId="0" borderId="1" xfId="0" applyFont="1" applyBorder="1" applyAlignment="1">
      <alignment horizontal="center" vertical="center" justifyLastLine="1"/>
    </xf>
    <xf numFmtId="0" fontId="12" fillId="0" borderId="30" xfId="0" applyFont="1" applyBorder="1" applyAlignment="1">
      <alignment horizontal="center" vertical="center" wrapText="1"/>
    </xf>
    <xf numFmtId="0" fontId="12" fillId="0" borderId="36"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10" xfId="0" applyFont="1" applyBorder="1" applyAlignment="1">
      <alignment horizontal="center" vertical="distributed" textRotation="255" justifyLastLine="1"/>
    </xf>
    <xf numFmtId="0" fontId="11" fillId="0" borderId="0" xfId="0" applyFont="1" applyBorder="1" applyAlignment="1">
      <alignment horizontal="center" vertical="center"/>
    </xf>
    <xf numFmtId="0" fontId="12" fillId="0" borderId="16"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60"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61" xfId="0" applyFont="1" applyBorder="1" applyAlignment="1">
      <alignment horizontal="center" vertical="center" wrapText="1"/>
    </xf>
    <xf numFmtId="0" fontId="12" fillId="0" borderId="57"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56" xfId="0" applyFont="1" applyBorder="1" applyAlignment="1">
      <alignment horizontal="center" vertical="center" wrapText="1"/>
    </xf>
    <xf numFmtId="0" fontId="12" fillId="0" borderId="48"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50" xfId="0" applyFont="1" applyBorder="1" applyAlignment="1">
      <alignment horizontal="center" vertical="center" wrapText="1"/>
    </xf>
    <xf numFmtId="0" fontId="12" fillId="0" borderId="5" xfId="0" applyFont="1" applyBorder="1" applyAlignment="1">
      <alignment horizontal="center" vertical="center"/>
    </xf>
    <xf numFmtId="0" fontId="12" fillId="0" borderId="10" xfId="0" applyFont="1" applyBorder="1" applyAlignment="1">
      <alignment horizontal="center" vertical="center"/>
    </xf>
    <xf numFmtId="0" fontId="12" fillId="0" borderId="18" xfId="0" applyFont="1" applyBorder="1" applyAlignment="1">
      <alignment horizontal="center" vertical="center"/>
    </xf>
    <xf numFmtId="0" fontId="12" fillId="0" borderId="23" xfId="0" applyFont="1" applyBorder="1" applyAlignment="1">
      <alignment horizontal="center" vertical="center"/>
    </xf>
    <xf numFmtId="0" fontId="12" fillId="0" borderId="21" xfId="0" applyFont="1" applyBorder="1" applyAlignment="1">
      <alignment horizontal="center" vertical="center"/>
    </xf>
  </cellXfs>
  <cellStyles count="4">
    <cellStyle name="ハイパーリンク" xfId="1" builtinId="8"/>
    <cellStyle name="桁区切り 2" xfId="3"/>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650082</xdr:colOff>
      <xdr:row>1</xdr:row>
      <xdr:rowOff>221456</xdr:rowOff>
    </xdr:to>
    <xdr:sp macro="" textlink="">
      <xdr:nvSpPr>
        <xdr:cNvPr id="2" name="テキスト ボックス 1"/>
        <xdr:cNvSpPr txBox="1"/>
      </xdr:nvSpPr>
      <xdr:spPr>
        <a:xfrm>
          <a:off x="0" y="0"/>
          <a:ext cx="1154907" cy="3929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任意様式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190500</xdr:colOff>
      <xdr:row>7</xdr:row>
      <xdr:rowOff>79376</xdr:rowOff>
    </xdr:from>
    <xdr:to>
      <xdr:col>20</xdr:col>
      <xdr:colOff>1539875</xdr:colOff>
      <xdr:row>20</xdr:row>
      <xdr:rowOff>127001</xdr:rowOff>
    </xdr:to>
    <xdr:sp macro="" textlink="">
      <xdr:nvSpPr>
        <xdr:cNvPr id="2" name="角丸四角形 1"/>
        <xdr:cNvSpPr/>
      </xdr:nvSpPr>
      <xdr:spPr>
        <a:xfrm>
          <a:off x="16468725" y="1793876"/>
          <a:ext cx="2720975" cy="3086100"/>
        </a:xfrm>
        <a:prstGeom prst="roundRect">
          <a:avLst/>
        </a:prstGeom>
        <a:noFill/>
        <a:ln>
          <a:solidFill>
            <a:schemeClr val="accent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3175</xdr:colOff>
      <xdr:row>50</xdr:row>
      <xdr:rowOff>146051</xdr:rowOff>
    </xdr:from>
    <xdr:to>
      <xdr:col>20</xdr:col>
      <xdr:colOff>352425</xdr:colOff>
      <xdr:row>52</xdr:row>
      <xdr:rowOff>28575</xdr:rowOff>
    </xdr:to>
    <xdr:sp macro="" textlink="">
      <xdr:nvSpPr>
        <xdr:cNvPr id="3" name="下矢印 2"/>
        <xdr:cNvSpPr/>
      </xdr:nvSpPr>
      <xdr:spPr>
        <a:xfrm>
          <a:off x="17653000" y="11757026"/>
          <a:ext cx="349250" cy="330199"/>
        </a:xfrm>
        <a:prstGeom prst="downArrow">
          <a:avLst/>
        </a:prstGeom>
        <a:solidFill>
          <a:srgbClr val="0070C0"/>
        </a:solidFill>
        <a:ln>
          <a:solidFill>
            <a:schemeClr val="tx2"/>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150019</xdr:colOff>
      <xdr:row>10</xdr:row>
      <xdr:rowOff>121443</xdr:rowOff>
    </xdr:from>
    <xdr:to>
      <xdr:col>17</xdr:col>
      <xdr:colOff>545306</xdr:colOff>
      <xdr:row>16</xdr:row>
      <xdr:rowOff>59532</xdr:rowOff>
    </xdr:to>
    <xdr:sp macro="" textlink="">
      <xdr:nvSpPr>
        <xdr:cNvPr id="4" name="角丸四角形 3"/>
        <xdr:cNvSpPr/>
      </xdr:nvSpPr>
      <xdr:spPr>
        <a:xfrm>
          <a:off x="12999244" y="2588418"/>
          <a:ext cx="3138487" cy="1309689"/>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chemeClr val="tx1"/>
              </a:solidFill>
              <a:effectLst/>
              <a:latin typeface="+mn-lt"/>
              <a:ea typeface="+mn-ea"/>
              <a:cs typeface="+mn-cs"/>
            </a:rPr>
            <a:t>取扱通知（県）</a:t>
          </a:r>
          <a:r>
            <a:rPr kumimoji="1" lang="en-US" altLang="ja-JP" sz="1100">
              <a:solidFill>
                <a:schemeClr val="tx1"/>
              </a:solidFill>
              <a:effectLst/>
              <a:latin typeface="+mn-lt"/>
              <a:ea typeface="+mn-ea"/>
              <a:cs typeface="+mn-cs"/>
            </a:rPr>
            <a:t>3</a:t>
          </a:r>
          <a:r>
            <a:rPr kumimoji="1" lang="ja-JP" altLang="ja-JP" sz="1100">
              <a:solidFill>
                <a:schemeClr val="tx1"/>
              </a:solidFill>
              <a:effectLst/>
              <a:latin typeface="+mn-lt"/>
              <a:ea typeface="+mn-ea"/>
              <a:cs typeface="+mn-cs"/>
            </a:rPr>
            <a:t>章</a:t>
          </a:r>
          <a:r>
            <a:rPr kumimoji="1" lang="en-US" altLang="ja-JP" sz="1100">
              <a:solidFill>
                <a:schemeClr val="tx1"/>
              </a:solidFill>
              <a:effectLst/>
              <a:latin typeface="+mn-lt"/>
              <a:ea typeface="+mn-ea"/>
              <a:cs typeface="+mn-cs"/>
            </a:rPr>
            <a:t>4</a:t>
          </a:r>
          <a:r>
            <a:rPr kumimoji="1" lang="ja-JP" altLang="ja-JP" sz="1100">
              <a:solidFill>
                <a:schemeClr val="tx1"/>
              </a:solidFill>
              <a:effectLst/>
              <a:latin typeface="+mn-lt"/>
              <a:ea typeface="+mn-ea"/>
              <a:cs typeface="+mn-cs"/>
            </a:rPr>
            <a:t>の</a:t>
          </a:r>
          <a:r>
            <a:rPr kumimoji="1" lang="en-US" altLang="ja-JP" sz="1100">
              <a:solidFill>
                <a:schemeClr val="tx1"/>
              </a:solidFill>
              <a:effectLst/>
              <a:latin typeface="+mn-lt"/>
              <a:ea typeface="+mn-ea"/>
              <a:cs typeface="+mn-cs"/>
            </a:rPr>
            <a:t>9</a:t>
          </a:r>
          <a:r>
            <a:rPr kumimoji="1" lang="ja-JP" altLang="ja-JP" sz="1100">
              <a:solidFill>
                <a:schemeClr val="tx1"/>
              </a:solidFill>
              <a:effectLst/>
              <a:latin typeface="+mn-lt"/>
              <a:ea typeface="+mn-ea"/>
              <a:cs typeface="+mn-cs"/>
            </a:rPr>
            <a:t>の</a:t>
          </a:r>
          <a:r>
            <a:rPr kumimoji="1" lang="en-US" altLang="ja-JP" sz="1100">
              <a:solidFill>
                <a:schemeClr val="tx1"/>
              </a:solidFill>
              <a:effectLst/>
              <a:latin typeface="+mn-lt"/>
              <a:ea typeface="+mn-ea"/>
              <a:cs typeface="+mn-cs"/>
            </a:rPr>
            <a:t>1</a:t>
          </a:r>
          <a:endParaRPr lang="ja-JP" altLang="ja-JP">
            <a:solidFill>
              <a:schemeClr val="tx1"/>
            </a:solidFill>
            <a:effectLst/>
          </a:endParaRPr>
        </a:p>
        <a:p>
          <a:r>
            <a:rPr kumimoji="1" lang="ja-JP" altLang="ja-JP" sz="1100">
              <a:solidFill>
                <a:schemeClr val="tx1"/>
              </a:solidFill>
              <a:effectLst/>
              <a:latin typeface="+mn-lt"/>
              <a:ea typeface="+mn-ea"/>
              <a:cs typeface="+mn-cs"/>
            </a:rPr>
            <a:t>　各事業年度において収入することが確定した金額でその事業年度の収入として経理されるべきその事業年度に対応する収入</a:t>
          </a:r>
          <a:r>
            <a:rPr kumimoji="1" lang="ja-JP" altLang="en-US" sz="1100">
              <a:solidFill>
                <a:schemeClr val="tx1"/>
              </a:solidFill>
              <a:effectLst/>
              <a:latin typeface="+mn-lt"/>
              <a:ea typeface="+mn-ea"/>
              <a:cs typeface="+mn-cs"/>
            </a:rPr>
            <a:t>（電気供給業分に限る）</a:t>
          </a:r>
          <a:endParaRPr lang="ja-JP" altLang="ja-JP">
            <a:solidFill>
              <a:schemeClr val="tx1"/>
            </a:solidFill>
            <a:effectLst/>
          </a:endParaRPr>
        </a:p>
        <a:p>
          <a:pPr algn="l"/>
          <a:endParaRPr kumimoji="1" lang="ja-JP" altLang="en-US" sz="1100">
            <a:solidFill>
              <a:schemeClr val="tx1"/>
            </a:solidFill>
          </a:endParaRPr>
        </a:p>
      </xdr:txBody>
    </xdr:sp>
    <xdr:clientData/>
  </xdr:twoCellAnchor>
  <xdr:twoCellAnchor>
    <xdr:from>
      <xdr:col>14</xdr:col>
      <xdr:colOff>309563</xdr:colOff>
      <xdr:row>23</xdr:row>
      <xdr:rowOff>157161</xdr:rowOff>
    </xdr:from>
    <xdr:to>
      <xdr:col>18</xdr:col>
      <xdr:colOff>17010</xdr:colOff>
      <xdr:row>32</xdr:row>
      <xdr:rowOff>190499</xdr:rowOff>
    </xdr:to>
    <xdr:sp macro="" textlink="">
      <xdr:nvSpPr>
        <xdr:cNvPr id="5" name="角丸四角形 4"/>
        <xdr:cNvSpPr/>
      </xdr:nvSpPr>
      <xdr:spPr>
        <a:xfrm>
          <a:off x="13158788" y="5595936"/>
          <a:ext cx="3136447" cy="2090738"/>
        </a:xfrm>
        <a:prstGeom prst="roundRect">
          <a:avLst>
            <a:gd name="adj" fmla="val 1241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（１）に計上したもののうち、</a:t>
          </a:r>
          <a:r>
            <a:rPr kumimoji="1" lang="ja-JP" altLang="ja-JP" sz="1100">
              <a:solidFill>
                <a:schemeClr val="tx1"/>
              </a:solidFill>
              <a:effectLst/>
              <a:latin typeface="+mn-lt"/>
              <a:ea typeface="+mn-ea"/>
              <a:cs typeface="+mn-cs"/>
            </a:rPr>
            <a:t>補助金、固定資産売却収入、保険金、有価証券の売却収入、不用品の売却収入、受取利息、受取配当金、需要者等から収納する工事負担金等、課税済み電気の仕入れ額、再生可能エネルギー特別措置法</a:t>
          </a:r>
          <a:r>
            <a:rPr kumimoji="1" lang="en-US" altLang="ja-JP" sz="1100">
              <a:solidFill>
                <a:schemeClr val="tx1"/>
              </a:solidFill>
              <a:effectLst/>
              <a:latin typeface="+mn-lt"/>
              <a:ea typeface="+mn-ea"/>
              <a:cs typeface="+mn-cs"/>
            </a:rPr>
            <a:t>16</a:t>
          </a:r>
          <a:r>
            <a:rPr kumimoji="1" lang="ja-JP" altLang="ja-JP" sz="1100">
              <a:solidFill>
                <a:schemeClr val="tx1"/>
              </a:solidFill>
              <a:effectLst/>
              <a:latin typeface="+mn-lt"/>
              <a:ea typeface="+mn-ea"/>
              <a:cs typeface="+mn-cs"/>
            </a:rPr>
            <a:t>条の賦課金、損害賠償金、投資信託収益分配金、株式手数料、社宅貸付料、託送供給料金として支払う金額　など</a:t>
          </a:r>
          <a:endParaRPr lang="ja-JP" altLang="ja-JP">
            <a:solidFill>
              <a:schemeClr val="tx1"/>
            </a:solidFill>
            <a:effectLst/>
          </a:endParaRPr>
        </a:p>
        <a:p>
          <a:pPr algn="l"/>
          <a:endParaRPr kumimoji="1" lang="ja-JP" altLang="en-US" sz="1100">
            <a:solidFill>
              <a:schemeClr val="tx1"/>
            </a:solidFill>
          </a:endParaRPr>
        </a:p>
      </xdr:txBody>
    </xdr:sp>
    <xdr:clientData/>
  </xdr:twoCellAnchor>
  <xdr:twoCellAnchor>
    <xdr:from>
      <xdr:col>18</xdr:col>
      <xdr:colOff>133350</xdr:colOff>
      <xdr:row>49</xdr:row>
      <xdr:rowOff>38100</xdr:rowOff>
    </xdr:from>
    <xdr:to>
      <xdr:col>20</xdr:col>
      <xdr:colOff>1533525</xdr:colOff>
      <xdr:row>50</xdr:row>
      <xdr:rowOff>190500</xdr:rowOff>
    </xdr:to>
    <xdr:sp macro="" textlink="">
      <xdr:nvSpPr>
        <xdr:cNvPr id="6" name="角丸四角形 5"/>
        <xdr:cNvSpPr/>
      </xdr:nvSpPr>
      <xdr:spPr>
        <a:xfrm>
          <a:off x="16411575" y="11420475"/>
          <a:ext cx="2771775" cy="38100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28574</xdr:colOff>
      <xdr:row>52</xdr:row>
      <xdr:rowOff>52388</xdr:rowOff>
    </xdr:from>
    <xdr:to>
      <xdr:col>20</xdr:col>
      <xdr:colOff>1035844</xdr:colOff>
      <xdr:row>53</xdr:row>
      <xdr:rowOff>99889</xdr:rowOff>
    </xdr:to>
    <xdr:sp macro="" textlink="">
      <xdr:nvSpPr>
        <xdr:cNvPr id="7" name="角丸四角形 6"/>
        <xdr:cNvSpPr/>
      </xdr:nvSpPr>
      <xdr:spPr>
        <a:xfrm>
          <a:off x="16992599" y="12111038"/>
          <a:ext cx="1693070" cy="53327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収入割の課税標準額</a:t>
          </a:r>
        </a:p>
      </xdr:txBody>
    </xdr:sp>
    <xdr:clientData/>
  </xdr:twoCellAnchor>
  <xdr:twoCellAnchor>
    <xdr:from>
      <xdr:col>9</xdr:col>
      <xdr:colOff>83235</xdr:colOff>
      <xdr:row>18</xdr:row>
      <xdr:rowOff>67413</xdr:rowOff>
    </xdr:from>
    <xdr:to>
      <xdr:col>11</xdr:col>
      <xdr:colOff>541648</xdr:colOff>
      <xdr:row>28</xdr:row>
      <xdr:rowOff>47626</xdr:rowOff>
    </xdr:to>
    <xdr:sp macro="" textlink="">
      <xdr:nvSpPr>
        <xdr:cNvPr id="8" name="角丸四角形 7"/>
        <xdr:cNvSpPr/>
      </xdr:nvSpPr>
      <xdr:spPr>
        <a:xfrm>
          <a:off x="8350935" y="4363188"/>
          <a:ext cx="3068263" cy="2266213"/>
        </a:xfrm>
        <a:prstGeom prst="roundRect">
          <a:avLst>
            <a:gd name="adj" fmla="val 11231"/>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chemeClr val="tx1"/>
              </a:solidFill>
              <a:effectLst/>
              <a:latin typeface="+mn-lt"/>
              <a:ea typeface="+mn-ea"/>
              <a:cs typeface="+mn-cs"/>
            </a:rPr>
            <a:t>区分が可能な場合は「所得</a:t>
          </a:r>
          <a:r>
            <a:rPr kumimoji="1" lang="ja-JP" altLang="en-US" sz="1100">
              <a:solidFill>
                <a:schemeClr val="tx1"/>
              </a:solidFill>
              <a:effectLst/>
              <a:latin typeface="+mn-lt"/>
              <a:ea typeface="+mn-ea"/>
              <a:cs typeface="+mn-cs"/>
            </a:rPr>
            <a:t>等</a:t>
          </a:r>
          <a:r>
            <a:rPr kumimoji="1" lang="ja-JP" altLang="ja-JP" sz="1100">
              <a:solidFill>
                <a:schemeClr val="tx1"/>
              </a:solidFill>
              <a:effectLst/>
              <a:latin typeface="+mn-lt"/>
              <a:ea typeface="+mn-ea"/>
              <a:cs typeface="+mn-cs"/>
            </a:rPr>
            <a:t>課税事業」</a:t>
          </a:r>
          <a:r>
            <a:rPr kumimoji="1" lang="ja-JP" altLang="en-US" sz="1100">
              <a:solidFill>
                <a:schemeClr val="tx1"/>
              </a:solidFill>
              <a:effectLst/>
              <a:latin typeface="+mn-lt"/>
              <a:ea typeface="+mn-ea"/>
              <a:cs typeface="+mn-cs"/>
            </a:rPr>
            <a:t>と「収入金課税事業（電気供給業）」</a:t>
          </a:r>
          <a:r>
            <a:rPr kumimoji="1" lang="ja-JP" altLang="ja-JP" sz="1100">
              <a:solidFill>
                <a:schemeClr val="tx1"/>
              </a:solidFill>
              <a:effectLst/>
              <a:latin typeface="+mn-lt"/>
              <a:ea typeface="+mn-ea"/>
              <a:cs typeface="+mn-cs"/>
            </a:rPr>
            <a:t>に区分して記載</a:t>
          </a:r>
          <a:r>
            <a:rPr kumimoji="1" lang="ja-JP" altLang="en-US" sz="1100">
              <a:solidFill>
                <a:schemeClr val="tx1"/>
              </a:solidFill>
              <a:effectLst/>
              <a:latin typeface="+mn-lt"/>
              <a:ea typeface="+mn-ea"/>
              <a:cs typeface="+mn-cs"/>
            </a:rPr>
            <a:t>する。</a:t>
          </a:r>
          <a:r>
            <a:rPr kumimoji="1" lang="ja-JP" altLang="ja-JP" sz="1100">
              <a:solidFill>
                <a:schemeClr val="tx1"/>
              </a:solidFill>
              <a:effectLst/>
              <a:latin typeface="+mn-lt"/>
              <a:ea typeface="+mn-ea"/>
              <a:cs typeface="+mn-cs"/>
            </a:rPr>
            <a:t>区分することが困難である場合は「共通</a:t>
          </a:r>
          <a:r>
            <a:rPr kumimoji="1" lang="ja-JP" altLang="en-US" sz="1100">
              <a:solidFill>
                <a:schemeClr val="tx1"/>
              </a:solidFill>
              <a:effectLst/>
              <a:latin typeface="+mn-lt"/>
              <a:ea typeface="+mn-ea"/>
              <a:cs typeface="+mn-cs"/>
            </a:rPr>
            <a:t>③</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に</a:t>
          </a:r>
          <a:r>
            <a:rPr kumimoji="1" lang="ja-JP" altLang="ja-JP" sz="1100">
              <a:solidFill>
                <a:schemeClr val="tx1"/>
              </a:solidFill>
              <a:effectLst/>
              <a:latin typeface="+mn-lt"/>
              <a:ea typeface="+mn-ea"/>
              <a:cs typeface="+mn-cs"/>
            </a:rPr>
            <a:t>記載</a:t>
          </a:r>
          <a:r>
            <a:rPr kumimoji="1" lang="ja-JP" altLang="en-US" sz="1100">
              <a:solidFill>
                <a:schemeClr val="tx1"/>
              </a:solidFill>
              <a:effectLst/>
              <a:latin typeface="+mn-lt"/>
              <a:ea typeface="+mn-ea"/>
              <a:cs typeface="+mn-cs"/>
            </a:rPr>
            <a:t>のうえ、按分率によりそれぞれの事業に按分した額を「共通按分」に記載する。</a:t>
          </a:r>
          <a:endParaRPr lang="ja-JP" altLang="ja-JP">
            <a:solidFill>
              <a:schemeClr val="tx1"/>
            </a:solidFill>
            <a:effectLst/>
          </a:endParaRPr>
        </a:p>
        <a:p>
          <a:r>
            <a:rPr lang="ja-JP" altLang="ja-JP" sz="1050">
              <a:solidFill>
                <a:schemeClr val="tx1"/>
              </a:solidFill>
              <a:effectLst/>
              <a:latin typeface="+mn-lt"/>
              <a:ea typeface="+mn-ea"/>
              <a:cs typeface="+mn-cs"/>
            </a:rPr>
            <a:t>注）法人税申告書別表</a:t>
          </a:r>
          <a:r>
            <a:rPr lang="en-US" altLang="ja-JP" sz="1050">
              <a:solidFill>
                <a:schemeClr val="tx1"/>
              </a:solidFill>
              <a:effectLst/>
              <a:latin typeface="+mn-lt"/>
              <a:ea typeface="+mn-ea"/>
              <a:cs typeface="+mn-cs"/>
            </a:rPr>
            <a:t>4</a:t>
          </a:r>
          <a:r>
            <a:rPr lang="ja-JP" altLang="ja-JP" sz="1050">
              <a:solidFill>
                <a:schemeClr val="tx1"/>
              </a:solidFill>
              <a:effectLst/>
              <a:latin typeface="+mn-lt"/>
              <a:ea typeface="+mn-ea"/>
              <a:cs typeface="+mn-cs"/>
            </a:rPr>
            <a:t>の税務加減算と法人事業税の加算・減算については、損益計算書において専属又は共通とした区分に従って区分してください。</a:t>
          </a:r>
          <a:endParaRPr lang="ja-JP" altLang="ja-JP" sz="1050">
            <a:solidFill>
              <a:schemeClr val="tx1"/>
            </a:solidFill>
            <a:effectLst/>
          </a:endParaRPr>
        </a:p>
        <a:p>
          <a:pPr algn="l"/>
          <a:endParaRPr kumimoji="1" lang="ja-JP" altLang="en-US" sz="1050">
            <a:solidFill>
              <a:schemeClr val="tx1"/>
            </a:solidFill>
          </a:endParaRPr>
        </a:p>
      </xdr:txBody>
    </xdr:sp>
    <xdr:clientData/>
  </xdr:twoCellAnchor>
  <xdr:twoCellAnchor>
    <xdr:from>
      <xdr:col>3</xdr:col>
      <xdr:colOff>977240</xdr:colOff>
      <xdr:row>52</xdr:row>
      <xdr:rowOff>24741</xdr:rowOff>
    </xdr:from>
    <xdr:to>
      <xdr:col>6</xdr:col>
      <xdr:colOff>86590</xdr:colOff>
      <xdr:row>53</xdr:row>
      <xdr:rowOff>52760</xdr:rowOff>
    </xdr:to>
    <xdr:sp macro="" textlink="">
      <xdr:nvSpPr>
        <xdr:cNvPr id="9" name="角丸四角形 8"/>
        <xdr:cNvSpPr/>
      </xdr:nvSpPr>
      <xdr:spPr>
        <a:xfrm>
          <a:off x="2901290" y="12083391"/>
          <a:ext cx="2281175" cy="513794"/>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24740</xdr:colOff>
      <xdr:row>52</xdr:row>
      <xdr:rowOff>333994</xdr:rowOff>
    </xdr:from>
    <xdr:to>
      <xdr:col>6</xdr:col>
      <xdr:colOff>335889</xdr:colOff>
      <xdr:row>54</xdr:row>
      <xdr:rowOff>114218</xdr:rowOff>
    </xdr:to>
    <xdr:sp macro="" textlink="">
      <xdr:nvSpPr>
        <xdr:cNvPr id="10" name="下矢印 9"/>
        <xdr:cNvSpPr/>
      </xdr:nvSpPr>
      <xdr:spPr>
        <a:xfrm rot="17309845">
          <a:off x="5024128" y="12489131"/>
          <a:ext cx="504124" cy="311149"/>
        </a:xfrm>
        <a:prstGeom prst="downArrow">
          <a:avLst/>
        </a:prstGeom>
        <a:solidFill>
          <a:srgbClr val="0070C0"/>
        </a:solidFill>
        <a:ln>
          <a:solidFill>
            <a:schemeClr val="tx2"/>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310487</xdr:colOff>
      <xdr:row>53</xdr:row>
      <xdr:rowOff>61977</xdr:rowOff>
    </xdr:from>
    <xdr:to>
      <xdr:col>9</xdr:col>
      <xdr:colOff>395845</xdr:colOff>
      <xdr:row>54</xdr:row>
      <xdr:rowOff>185553</xdr:rowOff>
    </xdr:to>
    <xdr:sp macro="" textlink="">
      <xdr:nvSpPr>
        <xdr:cNvPr id="11" name="角丸四角形 10"/>
        <xdr:cNvSpPr/>
      </xdr:nvSpPr>
      <xdr:spPr>
        <a:xfrm>
          <a:off x="5406362" y="12606402"/>
          <a:ext cx="3257183" cy="361701"/>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所得割の課税標準額（繰越欠損金控除前）</a:t>
          </a:r>
        </a:p>
      </xdr:txBody>
    </xdr:sp>
    <xdr:clientData/>
  </xdr:twoCellAnchor>
  <xdr:twoCellAnchor>
    <xdr:from>
      <xdr:col>9</xdr:col>
      <xdr:colOff>46590</xdr:colOff>
      <xdr:row>3</xdr:row>
      <xdr:rowOff>315257</xdr:rowOff>
    </xdr:from>
    <xdr:to>
      <xdr:col>11</xdr:col>
      <xdr:colOff>579575</xdr:colOff>
      <xdr:row>14</xdr:row>
      <xdr:rowOff>71438</xdr:rowOff>
    </xdr:to>
    <xdr:sp macro="" textlink="">
      <xdr:nvSpPr>
        <xdr:cNvPr id="12" name="角丸四角形 11"/>
        <xdr:cNvSpPr/>
      </xdr:nvSpPr>
      <xdr:spPr>
        <a:xfrm>
          <a:off x="8314290" y="991532"/>
          <a:ext cx="3142835" cy="2461281"/>
        </a:xfrm>
        <a:prstGeom prst="roundRect">
          <a:avLst>
            <a:gd name="adj" fmla="val 12736"/>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chemeClr val="tx1"/>
              </a:solidFill>
              <a:effectLst/>
              <a:latin typeface="+mn-lt"/>
              <a:ea typeface="+mn-ea"/>
              <a:cs typeface="+mn-cs"/>
            </a:rPr>
            <a:t>最も妥当なあん分基準として売上金額を用いる際に、一方の事業部門の売上金額に相当する収入が損益計算書上で売上高に計上されていない場合には（例：営業外収益に計上されているなど）、当該金額も売上金額に含めてあん分計算を行ってください。</a:t>
          </a:r>
          <a:endParaRPr kumimoji="1" lang="en-US" altLang="ja-JP" sz="1100">
            <a:solidFill>
              <a:schemeClr val="tx1"/>
            </a:solidFill>
            <a:effectLst/>
            <a:latin typeface="+mn-lt"/>
            <a:ea typeface="+mn-ea"/>
            <a:cs typeface="+mn-cs"/>
          </a:endParaRPr>
        </a:p>
        <a:p>
          <a:r>
            <a:rPr kumimoji="1" lang="ja-JP" altLang="en-US" sz="1050">
              <a:solidFill>
                <a:schemeClr val="tx1"/>
              </a:solidFill>
              <a:effectLst/>
              <a:latin typeface="+mn-lt"/>
              <a:ea typeface="+mn-ea"/>
              <a:cs typeface="+mn-cs"/>
            </a:rPr>
            <a:t>注）按分基準に用いる数値は税務加減算・修正申告・更正決定により変動する場合がありますのでご注意ください</a:t>
          </a:r>
          <a:r>
            <a:rPr kumimoji="1" lang="ja-JP" altLang="en-US" sz="1100">
              <a:solidFill>
                <a:schemeClr val="tx1"/>
              </a:solidFill>
              <a:effectLst/>
              <a:latin typeface="+mn-lt"/>
              <a:ea typeface="+mn-ea"/>
              <a:cs typeface="+mn-cs"/>
            </a:rPr>
            <a:t>。</a:t>
          </a:r>
        </a:p>
        <a:p>
          <a:pPr algn="l"/>
          <a:endParaRPr kumimoji="1" lang="ja-JP" altLang="en-US" sz="1100">
            <a:solidFill>
              <a:schemeClr val="tx1"/>
            </a:solidFill>
          </a:endParaRPr>
        </a:p>
      </xdr:txBody>
    </xdr:sp>
    <xdr:clientData/>
  </xdr:twoCellAnchor>
  <xdr:twoCellAnchor>
    <xdr:from>
      <xdr:col>9</xdr:col>
      <xdr:colOff>445615</xdr:colOff>
      <xdr:row>41</xdr:row>
      <xdr:rowOff>214315</xdr:rowOff>
    </xdr:from>
    <xdr:to>
      <xdr:col>11</xdr:col>
      <xdr:colOff>583406</xdr:colOff>
      <xdr:row>45</xdr:row>
      <xdr:rowOff>35718</xdr:rowOff>
    </xdr:to>
    <xdr:sp macro="" textlink="">
      <xdr:nvSpPr>
        <xdr:cNvPr id="13" name="角丸四角形 12"/>
        <xdr:cNvSpPr/>
      </xdr:nvSpPr>
      <xdr:spPr>
        <a:xfrm>
          <a:off x="8713315" y="9767890"/>
          <a:ext cx="2747641" cy="735803"/>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chemeClr val="tx1"/>
              </a:solidFill>
              <a:effectLst/>
              <a:latin typeface="+mn-lt"/>
              <a:ea typeface="+mn-ea"/>
              <a:cs typeface="+mn-cs"/>
            </a:rPr>
            <a:t>仮計の</a:t>
          </a:r>
          <a:r>
            <a:rPr kumimoji="1" lang="ja-JP" altLang="en-US" sz="1100" u="sng">
              <a:solidFill>
                <a:schemeClr val="tx1"/>
              </a:solidFill>
              <a:effectLst/>
              <a:latin typeface="+mn-lt"/>
              <a:ea typeface="+mn-ea"/>
              <a:cs typeface="+mn-cs"/>
            </a:rPr>
            <a:t>総額欄</a:t>
          </a:r>
          <a:r>
            <a:rPr kumimoji="1" lang="ja-JP" altLang="en-US" sz="1100">
              <a:solidFill>
                <a:schemeClr val="tx1"/>
              </a:solidFill>
              <a:effectLst/>
              <a:latin typeface="+mn-lt"/>
              <a:ea typeface="+mn-ea"/>
              <a:cs typeface="+mn-cs"/>
            </a:rPr>
            <a:t>は、原則として法人税別表４</a:t>
          </a:r>
          <a:r>
            <a:rPr kumimoji="1" lang="en-US" altLang="ja-JP" sz="1100">
              <a:solidFill>
                <a:schemeClr val="tx1"/>
              </a:solidFill>
              <a:effectLst/>
              <a:latin typeface="+mn-lt"/>
              <a:ea typeface="+mn-ea"/>
              <a:cs typeface="+mn-cs"/>
            </a:rPr>
            <a:t>(39)</a:t>
          </a:r>
          <a:r>
            <a:rPr kumimoji="1" lang="ja-JP" altLang="en-US" sz="1100">
              <a:solidFill>
                <a:schemeClr val="tx1"/>
              </a:solidFill>
              <a:effectLst/>
              <a:latin typeface="+mn-lt"/>
              <a:ea typeface="+mn-ea"/>
              <a:cs typeface="+mn-cs"/>
            </a:rPr>
            <a:t>「差引計」欄と一致します。</a:t>
          </a:r>
          <a:endParaRPr kumimoji="1" lang="ja-JP" altLang="en-US" sz="1100">
            <a:solidFill>
              <a:schemeClr val="tx1"/>
            </a:solidFill>
          </a:endParaRPr>
        </a:p>
      </xdr:txBody>
    </xdr:sp>
    <xdr:clientData/>
  </xdr:twoCellAnchor>
  <xdr:twoCellAnchor>
    <xdr:from>
      <xdr:col>8</xdr:col>
      <xdr:colOff>994121</xdr:colOff>
      <xdr:row>46</xdr:row>
      <xdr:rowOff>36380</xdr:rowOff>
    </xdr:from>
    <xdr:to>
      <xdr:col>10</xdr:col>
      <xdr:colOff>1511</xdr:colOff>
      <xdr:row>47</xdr:row>
      <xdr:rowOff>156163</xdr:rowOff>
    </xdr:to>
    <xdr:sp macro="" textlink="">
      <xdr:nvSpPr>
        <xdr:cNvPr id="14" name="下矢印 13"/>
        <xdr:cNvSpPr/>
      </xdr:nvSpPr>
      <xdr:spPr>
        <a:xfrm rot="3034149">
          <a:off x="8600849" y="10336652"/>
          <a:ext cx="348383" cy="1140990"/>
        </a:xfrm>
        <a:prstGeom prst="downArrow">
          <a:avLst>
            <a:gd name="adj1" fmla="val 21764"/>
            <a:gd name="adj2" fmla="val 45499"/>
          </a:avLst>
        </a:prstGeom>
        <a:solidFill>
          <a:srgbClr val="0070C0"/>
        </a:solidFill>
        <a:ln>
          <a:solidFill>
            <a:schemeClr val="tx2"/>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440531</xdr:colOff>
      <xdr:row>5</xdr:row>
      <xdr:rowOff>107156</xdr:rowOff>
    </xdr:from>
    <xdr:to>
      <xdr:col>9</xdr:col>
      <xdr:colOff>59531</xdr:colOff>
      <xdr:row>7</xdr:row>
      <xdr:rowOff>59532</xdr:rowOff>
    </xdr:to>
    <xdr:sp macro="" textlink="">
      <xdr:nvSpPr>
        <xdr:cNvPr id="15" name="下矢印 14"/>
        <xdr:cNvSpPr/>
      </xdr:nvSpPr>
      <xdr:spPr>
        <a:xfrm rot="5400000">
          <a:off x="7260430" y="707232"/>
          <a:ext cx="400051" cy="1733550"/>
        </a:xfrm>
        <a:prstGeom prst="downArrow">
          <a:avLst>
            <a:gd name="adj1" fmla="val 21764"/>
            <a:gd name="adj2" fmla="val 51616"/>
          </a:avLst>
        </a:prstGeom>
        <a:solidFill>
          <a:srgbClr val="0070C0"/>
        </a:solidFill>
        <a:ln>
          <a:solidFill>
            <a:schemeClr val="tx2"/>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964407</xdr:colOff>
      <xdr:row>0</xdr:row>
      <xdr:rowOff>2</xdr:rowOff>
    </xdr:from>
    <xdr:to>
      <xdr:col>11</xdr:col>
      <xdr:colOff>976312</xdr:colOff>
      <xdr:row>61</xdr:row>
      <xdr:rowOff>0</xdr:rowOff>
    </xdr:to>
    <xdr:cxnSp macro="">
      <xdr:nvCxnSpPr>
        <xdr:cNvPr id="16" name="直線コネクタ 15"/>
        <xdr:cNvCxnSpPr/>
      </xdr:nvCxnSpPr>
      <xdr:spPr>
        <a:xfrm>
          <a:off x="11841957" y="2"/>
          <a:ext cx="11905" cy="14582773"/>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xdr:colOff>
      <xdr:row>0</xdr:row>
      <xdr:rowOff>23814</xdr:rowOff>
    </xdr:from>
    <xdr:to>
      <xdr:col>2</xdr:col>
      <xdr:colOff>654845</xdr:colOff>
      <xdr:row>1</xdr:row>
      <xdr:rowOff>250032</xdr:rowOff>
    </xdr:to>
    <xdr:sp macro="" textlink="">
      <xdr:nvSpPr>
        <xdr:cNvPr id="17" name="テキスト ボックス 16"/>
        <xdr:cNvSpPr txBox="1"/>
      </xdr:nvSpPr>
      <xdr:spPr>
        <a:xfrm>
          <a:off x="1" y="23814"/>
          <a:ext cx="1159669" cy="4643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任意様式</a:t>
          </a:r>
        </a:p>
      </xdr:txBody>
    </xdr:sp>
    <xdr:clientData/>
  </xdr:twoCellAnchor>
  <xdr:twoCellAnchor>
    <xdr:from>
      <xdr:col>12</xdr:col>
      <xdr:colOff>0</xdr:colOff>
      <xdr:row>0</xdr:row>
      <xdr:rowOff>35718</xdr:rowOff>
    </xdr:from>
    <xdr:to>
      <xdr:col>17</xdr:col>
      <xdr:colOff>321468</xdr:colOff>
      <xdr:row>1</xdr:row>
      <xdr:rowOff>261936</xdr:rowOff>
    </xdr:to>
    <xdr:sp macro="" textlink="">
      <xdr:nvSpPr>
        <xdr:cNvPr id="18" name="テキスト ボックス 17"/>
        <xdr:cNvSpPr txBox="1"/>
      </xdr:nvSpPr>
      <xdr:spPr>
        <a:xfrm>
          <a:off x="11953875" y="35718"/>
          <a:ext cx="3960018" cy="4643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参考：法定様式</a:t>
          </a:r>
        </a:p>
      </xdr:txBody>
    </xdr:sp>
    <xdr:clientData/>
  </xdr:twoCellAnchor>
  <xdr:twoCellAnchor>
    <xdr:from>
      <xdr:col>9</xdr:col>
      <xdr:colOff>785810</xdr:colOff>
      <xdr:row>0</xdr:row>
      <xdr:rowOff>23814</xdr:rowOff>
    </xdr:from>
    <xdr:to>
      <xdr:col>10</xdr:col>
      <xdr:colOff>1345404</xdr:colOff>
      <xdr:row>1</xdr:row>
      <xdr:rowOff>285751</xdr:rowOff>
    </xdr:to>
    <xdr:sp macro="" textlink="">
      <xdr:nvSpPr>
        <xdr:cNvPr id="19" name="テキスト ボックス 18"/>
        <xdr:cNvSpPr txBox="1"/>
      </xdr:nvSpPr>
      <xdr:spPr>
        <a:xfrm>
          <a:off x="9053510" y="23814"/>
          <a:ext cx="1635919" cy="500062"/>
        </a:xfrm>
        <a:prstGeom prst="rect">
          <a:avLst/>
        </a:prstGeom>
        <a:solidFill>
          <a:schemeClr val="lt1"/>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t>記  載  例</a:t>
          </a:r>
        </a:p>
      </xdr:txBody>
    </xdr:sp>
    <xdr:clientData/>
  </xdr:twoCellAnchor>
  <xdr:twoCellAnchor>
    <xdr:from>
      <xdr:col>4</xdr:col>
      <xdr:colOff>9525</xdr:colOff>
      <xdr:row>50</xdr:row>
      <xdr:rowOff>190500</xdr:rowOff>
    </xdr:from>
    <xdr:to>
      <xdr:col>4</xdr:col>
      <xdr:colOff>273844</xdr:colOff>
      <xdr:row>51</xdr:row>
      <xdr:rowOff>188119</xdr:rowOff>
    </xdr:to>
    <xdr:sp macro="" textlink="">
      <xdr:nvSpPr>
        <xdr:cNvPr id="20" name="テキスト ボックス 19"/>
        <xdr:cNvSpPr txBox="1"/>
      </xdr:nvSpPr>
      <xdr:spPr>
        <a:xfrm>
          <a:off x="2990850" y="11801475"/>
          <a:ext cx="264319" cy="2262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ｲ</a:t>
          </a:r>
        </a:p>
      </xdr:txBody>
    </xdr:sp>
    <xdr:clientData/>
  </xdr:twoCellAnchor>
  <xdr:twoCellAnchor>
    <xdr:from>
      <xdr:col>4</xdr:col>
      <xdr:colOff>1035844</xdr:colOff>
      <xdr:row>50</xdr:row>
      <xdr:rowOff>178594</xdr:rowOff>
    </xdr:from>
    <xdr:to>
      <xdr:col>5</xdr:col>
      <xdr:colOff>240507</xdr:colOff>
      <xdr:row>51</xdr:row>
      <xdr:rowOff>176213</xdr:rowOff>
    </xdr:to>
    <xdr:sp macro="" textlink="">
      <xdr:nvSpPr>
        <xdr:cNvPr id="21" name="テキスト ボックス 20"/>
        <xdr:cNvSpPr txBox="1"/>
      </xdr:nvSpPr>
      <xdr:spPr>
        <a:xfrm>
          <a:off x="4017169" y="11789569"/>
          <a:ext cx="261938" cy="2262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ﾛ</a:t>
          </a:r>
        </a:p>
      </xdr:txBody>
    </xdr:sp>
    <xdr:clientData/>
  </xdr:twoCellAnchor>
  <xdr:twoCellAnchor>
    <xdr:from>
      <xdr:col>6</xdr:col>
      <xdr:colOff>11906</xdr:colOff>
      <xdr:row>50</xdr:row>
      <xdr:rowOff>214312</xdr:rowOff>
    </xdr:from>
    <xdr:to>
      <xdr:col>6</xdr:col>
      <xdr:colOff>276225</xdr:colOff>
      <xdr:row>51</xdr:row>
      <xdr:rowOff>211931</xdr:rowOff>
    </xdr:to>
    <xdr:sp macro="" textlink="">
      <xdr:nvSpPr>
        <xdr:cNvPr id="22" name="テキスト ボックス 21"/>
        <xdr:cNvSpPr txBox="1"/>
      </xdr:nvSpPr>
      <xdr:spPr>
        <a:xfrm>
          <a:off x="5107781" y="11825287"/>
          <a:ext cx="264319" cy="2262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ﾊ</a:t>
          </a:r>
        </a:p>
      </xdr:txBody>
    </xdr:sp>
    <xdr:clientData/>
  </xdr:twoCellAnchor>
  <xdr:twoCellAnchor>
    <xdr:from>
      <xdr:col>7</xdr:col>
      <xdr:colOff>11907</xdr:colOff>
      <xdr:row>50</xdr:row>
      <xdr:rowOff>202406</xdr:rowOff>
    </xdr:from>
    <xdr:to>
      <xdr:col>7</xdr:col>
      <xdr:colOff>276226</xdr:colOff>
      <xdr:row>51</xdr:row>
      <xdr:rowOff>200025</xdr:rowOff>
    </xdr:to>
    <xdr:sp macro="" textlink="">
      <xdr:nvSpPr>
        <xdr:cNvPr id="23" name="テキスト ボックス 22"/>
        <xdr:cNvSpPr txBox="1"/>
      </xdr:nvSpPr>
      <xdr:spPr>
        <a:xfrm>
          <a:off x="6165057" y="11813381"/>
          <a:ext cx="264319" cy="2262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ﾆ</a:t>
          </a:r>
        </a:p>
      </xdr:txBody>
    </xdr:sp>
    <xdr:clientData/>
  </xdr:twoCellAnchor>
  <xdr:twoCellAnchor>
    <xdr:from>
      <xdr:col>6</xdr:col>
      <xdr:colOff>107154</xdr:colOff>
      <xdr:row>7</xdr:row>
      <xdr:rowOff>142876</xdr:rowOff>
    </xdr:from>
    <xdr:to>
      <xdr:col>8</xdr:col>
      <xdr:colOff>71436</xdr:colOff>
      <xdr:row>52</xdr:row>
      <xdr:rowOff>83344</xdr:rowOff>
    </xdr:to>
    <xdr:sp macro="" textlink="">
      <xdr:nvSpPr>
        <xdr:cNvPr id="24" name="角丸四角形 23"/>
        <xdr:cNvSpPr/>
      </xdr:nvSpPr>
      <xdr:spPr>
        <a:xfrm>
          <a:off x="5203029" y="1857376"/>
          <a:ext cx="2078832" cy="10284618"/>
        </a:xfrm>
        <a:prstGeom prst="roundRect">
          <a:avLst/>
        </a:prstGeom>
        <a:noFill/>
        <a:ln w="38100">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23812</xdr:colOff>
      <xdr:row>16</xdr:row>
      <xdr:rowOff>130969</xdr:rowOff>
    </xdr:from>
    <xdr:to>
      <xdr:col>18</xdr:col>
      <xdr:colOff>130968</xdr:colOff>
      <xdr:row>17</xdr:row>
      <xdr:rowOff>190499</xdr:rowOff>
    </xdr:to>
    <xdr:sp macro="" textlink="">
      <xdr:nvSpPr>
        <xdr:cNvPr id="25" name="右矢印 24"/>
        <xdr:cNvSpPr/>
      </xdr:nvSpPr>
      <xdr:spPr>
        <a:xfrm>
          <a:off x="7234237" y="3969544"/>
          <a:ext cx="9174956" cy="288130"/>
        </a:xfrm>
        <a:prstGeom prst="rightArrow">
          <a:avLst/>
        </a:prstGeom>
        <a:solidFill>
          <a:schemeClr val="tx2">
            <a:lumMod val="40000"/>
            <a:lumOff val="60000"/>
          </a:schemeClr>
        </a:solidFill>
        <a:ln>
          <a:no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142875</xdr:colOff>
      <xdr:row>15</xdr:row>
      <xdr:rowOff>119063</xdr:rowOff>
    </xdr:from>
    <xdr:to>
      <xdr:col>20</xdr:col>
      <xdr:colOff>1416844</xdr:colOff>
      <xdr:row>18</xdr:row>
      <xdr:rowOff>142874</xdr:rowOff>
    </xdr:to>
    <xdr:sp macro="" textlink="">
      <xdr:nvSpPr>
        <xdr:cNvPr id="26" name="角丸四角形 25"/>
        <xdr:cNvSpPr/>
      </xdr:nvSpPr>
      <xdr:spPr>
        <a:xfrm>
          <a:off x="16421100" y="3729038"/>
          <a:ext cx="2645569" cy="709611"/>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chemeClr val="tx1"/>
              </a:solidFill>
              <a:effectLst/>
              <a:latin typeface="+mn-lt"/>
              <a:ea typeface="+mn-ea"/>
              <a:cs typeface="+mn-cs"/>
            </a:rPr>
            <a:t>区分計算書で算出した収入金課税事業（電気供給業）に係る収入を転記</a:t>
          </a:r>
          <a:endParaRPr kumimoji="1" lang="ja-JP" altLang="en-US" sz="1100">
            <a:solidFill>
              <a:schemeClr val="tx1"/>
            </a:solidFill>
          </a:endParaRPr>
        </a:p>
      </xdr:txBody>
    </xdr:sp>
    <xdr:clientData/>
  </xdr:twoCellAnchor>
  <xdr:twoCellAnchor>
    <xdr:from>
      <xdr:col>9</xdr:col>
      <xdr:colOff>214309</xdr:colOff>
      <xdr:row>49</xdr:row>
      <xdr:rowOff>50876</xdr:rowOff>
    </xdr:from>
    <xdr:to>
      <xdr:col>11</xdr:col>
      <xdr:colOff>559589</xdr:colOff>
      <xdr:row>53</xdr:row>
      <xdr:rowOff>123826</xdr:rowOff>
    </xdr:to>
    <xdr:grpSp>
      <xdr:nvGrpSpPr>
        <xdr:cNvPr id="27" name="グループ化 26"/>
        <xdr:cNvGrpSpPr/>
      </xdr:nvGrpSpPr>
      <xdr:grpSpPr>
        <a:xfrm>
          <a:off x="8482009" y="11185601"/>
          <a:ext cx="2955130" cy="1101650"/>
          <a:chOff x="8310563" y="11052251"/>
          <a:chExt cx="2952749" cy="865905"/>
        </a:xfrm>
      </xdr:grpSpPr>
      <xdr:sp macro="" textlink="">
        <xdr:nvSpPr>
          <xdr:cNvPr id="28" name="角丸四角形 27"/>
          <xdr:cNvSpPr/>
        </xdr:nvSpPr>
        <xdr:spPr>
          <a:xfrm>
            <a:off x="8631237" y="11052251"/>
            <a:ext cx="2632075" cy="865905"/>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chemeClr val="tx1"/>
                </a:solidFill>
                <a:effectLst/>
                <a:latin typeface="+mn-lt"/>
                <a:ea typeface="+mn-ea"/>
                <a:cs typeface="+mn-cs"/>
              </a:rPr>
              <a:t>第６号様式「所得金額の計算の内訳」又は第６号様式別表５において加算・減算した金額があれば記載してください。</a:t>
            </a:r>
            <a:endParaRPr kumimoji="1" lang="ja-JP" altLang="en-US" sz="1100">
              <a:solidFill>
                <a:schemeClr val="tx1"/>
              </a:solidFill>
            </a:endParaRPr>
          </a:p>
        </xdr:txBody>
      </xdr:sp>
      <xdr:sp macro="" textlink="">
        <xdr:nvSpPr>
          <xdr:cNvPr id="29" name="下矢印 28"/>
          <xdr:cNvSpPr/>
        </xdr:nvSpPr>
        <xdr:spPr>
          <a:xfrm rot="5400000">
            <a:off x="8378424" y="11088295"/>
            <a:ext cx="178596" cy="314317"/>
          </a:xfrm>
          <a:prstGeom prst="downArrow">
            <a:avLst>
              <a:gd name="adj1" fmla="val 21764"/>
              <a:gd name="adj2" fmla="val 37822"/>
            </a:avLst>
          </a:prstGeom>
          <a:solidFill>
            <a:srgbClr val="0070C0"/>
          </a:solidFill>
          <a:ln>
            <a:solidFill>
              <a:schemeClr val="tx2"/>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8</xdr:col>
      <xdr:colOff>1059655</xdr:colOff>
      <xdr:row>48</xdr:row>
      <xdr:rowOff>214312</xdr:rowOff>
    </xdr:from>
    <xdr:to>
      <xdr:col>9</xdr:col>
      <xdr:colOff>164780</xdr:colOff>
      <xdr:row>51</xdr:row>
      <xdr:rowOff>59531</xdr:rowOff>
    </xdr:to>
    <xdr:sp macro="" textlink="">
      <xdr:nvSpPr>
        <xdr:cNvPr id="30" name="右中かっこ 29"/>
        <xdr:cNvSpPr/>
      </xdr:nvSpPr>
      <xdr:spPr>
        <a:xfrm>
          <a:off x="8270080" y="11368087"/>
          <a:ext cx="162400" cy="531019"/>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64.113.11\&#65299;&#65297;&#27861;&#20154;\Users\y.ymgch52\AppData\Local\Microsoft\Windows\Temporary%20Internet%20Files\Content.Outlook\9PKJ1UVZ\999999999_260930_51_&#31777;&#26131;&#35519;&#26619;&#65288;&#30476;&#31246;&#20107;&#21209;&#25152;&#29992;&#65289;.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y.ymgch52\AppData\Local\Microsoft\Windows\Temporary%20Internet%20Files\Content.Outlook\9PKJ1UVZ\999999999_260930_51_&#31777;&#26131;&#35519;&#26619;&#65288;&#30476;&#31246;&#20107;&#21209;&#25152;&#29992;&#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税率情報"/>
      <sheetName val="当初申告シート"/>
      <sheetName val="第４号"/>
      <sheetName val="添付資料一覧"/>
      <sheetName val="第４号の２"/>
      <sheetName val="チェックリスト"/>
      <sheetName val="調査結果シート"/>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税率情報"/>
      <sheetName val="当初申告シート"/>
      <sheetName val="第４号"/>
      <sheetName val="添付資料一覧"/>
      <sheetName val="第４号の２"/>
      <sheetName val="チェックリスト"/>
      <sheetName val="調査結果シート"/>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tabSelected="1" view="pageBreakPreview" zoomScaleNormal="100" zoomScaleSheetLayoutView="100" workbookViewId="0">
      <selection activeCell="A2" sqref="A2:I2"/>
    </sheetView>
  </sheetViews>
  <sheetFormatPr defaultRowHeight="13.5" x14ac:dyDescent="0.15"/>
  <cols>
    <col min="1" max="1" width="4.375" style="1" customWidth="1"/>
    <col min="2" max="2" width="2.25" style="1" customWidth="1"/>
    <col min="3" max="3" width="22.375" style="1" customWidth="1"/>
    <col min="4" max="9" width="13.875" customWidth="1"/>
    <col min="10" max="10" width="1.125" customWidth="1"/>
  </cols>
  <sheetData>
    <row r="1" spans="1:9" x14ac:dyDescent="0.15">
      <c r="H1" s="36"/>
      <c r="I1" s="37" t="s">
        <v>97</v>
      </c>
    </row>
    <row r="2" spans="1:9" ht="29.25" customHeight="1" x14ac:dyDescent="0.15">
      <c r="A2" s="166" t="s">
        <v>21</v>
      </c>
      <c r="B2" s="167"/>
      <c r="C2" s="167"/>
      <c r="D2" s="167"/>
      <c r="E2" s="167"/>
      <c r="F2" s="167"/>
      <c r="G2" s="167"/>
      <c r="H2" s="167"/>
      <c r="I2" s="167"/>
    </row>
    <row r="3" spans="1:9" ht="5.25" customHeight="1" x14ac:dyDescent="0.15">
      <c r="A3" s="42"/>
      <c r="B3" s="42"/>
      <c r="C3" s="42"/>
      <c r="D3" s="32"/>
      <c r="E3" s="32"/>
      <c r="F3" s="32"/>
      <c r="G3" s="32"/>
      <c r="H3" s="32"/>
      <c r="I3" s="32"/>
    </row>
    <row r="4" spans="1:9" ht="27" customHeight="1" x14ac:dyDescent="0.15">
      <c r="D4" s="34" t="s">
        <v>65</v>
      </c>
      <c r="E4" s="168" t="s">
        <v>33</v>
      </c>
      <c r="F4" s="169"/>
      <c r="G4" s="34" t="s">
        <v>11</v>
      </c>
      <c r="H4" s="170"/>
      <c r="I4" s="170"/>
    </row>
    <row r="5" spans="1:9" s="1" customFormat="1" ht="12.75" customHeight="1" x14ac:dyDescent="0.15">
      <c r="A5" s="35" t="s">
        <v>34</v>
      </c>
      <c r="B5" s="43"/>
      <c r="C5" s="43"/>
    </row>
    <row r="6" spans="1:9" s="1" customFormat="1" ht="12.75" customHeight="1" thickBot="1" x14ac:dyDescent="0.2">
      <c r="A6" s="171" t="s">
        <v>36</v>
      </c>
      <c r="B6" s="172"/>
      <c r="C6" s="173"/>
      <c r="D6" s="33" t="s">
        <v>37</v>
      </c>
      <c r="E6" s="112" t="s">
        <v>93</v>
      </c>
      <c r="F6" s="33" t="s">
        <v>38</v>
      </c>
      <c r="G6" s="38" t="s">
        <v>39</v>
      </c>
    </row>
    <row r="7" spans="1:9" s="1" customFormat="1" ht="18" customHeight="1" thickBot="1" x14ac:dyDescent="0.2">
      <c r="A7" s="174" t="s">
        <v>35</v>
      </c>
      <c r="B7" s="175"/>
      <c r="C7" s="176"/>
      <c r="D7" s="83"/>
      <c r="E7" s="22"/>
      <c r="F7" s="69"/>
      <c r="G7" s="84"/>
      <c r="H7" s="85" t="s">
        <v>41</v>
      </c>
      <c r="I7" s="86"/>
    </row>
    <row r="8" spans="1:9" s="1" customFormat="1" ht="12.75" customHeight="1" thickBot="1" x14ac:dyDescent="0.2">
      <c r="A8" s="43"/>
      <c r="B8" s="43"/>
      <c r="C8" s="43"/>
      <c r="D8" s="86"/>
      <c r="E8" s="86"/>
      <c r="F8" s="86"/>
      <c r="G8" s="86"/>
      <c r="H8" s="86"/>
      <c r="I8" s="86"/>
    </row>
    <row r="9" spans="1:9" s="1" customFormat="1" ht="13.5" customHeight="1" x14ac:dyDescent="0.15">
      <c r="A9" s="177" t="s">
        <v>1</v>
      </c>
      <c r="B9" s="178"/>
      <c r="C9" s="178"/>
      <c r="D9" s="180" t="s">
        <v>2</v>
      </c>
      <c r="E9" s="180" t="s">
        <v>18</v>
      </c>
      <c r="F9" s="180"/>
      <c r="G9" s="180" t="s">
        <v>17</v>
      </c>
      <c r="H9" s="180"/>
      <c r="I9" s="182" t="s">
        <v>20</v>
      </c>
    </row>
    <row r="10" spans="1:9" s="1" customFormat="1" ht="21" x14ac:dyDescent="0.15">
      <c r="A10" s="160"/>
      <c r="B10" s="179"/>
      <c r="C10" s="179"/>
      <c r="D10" s="181"/>
      <c r="E10" s="87" t="s">
        <v>40</v>
      </c>
      <c r="F10" s="88" t="s">
        <v>22</v>
      </c>
      <c r="G10" s="87" t="s">
        <v>40</v>
      </c>
      <c r="H10" s="88" t="s">
        <v>19</v>
      </c>
      <c r="I10" s="183"/>
    </row>
    <row r="11" spans="1:9" s="1" customFormat="1" ht="18" customHeight="1" x14ac:dyDescent="0.15">
      <c r="A11" s="151" t="s">
        <v>0</v>
      </c>
      <c r="B11" s="138"/>
      <c r="C11" s="138"/>
      <c r="D11" s="22"/>
      <c r="E11" s="22"/>
      <c r="F11" s="89"/>
      <c r="G11" s="22"/>
      <c r="H11" s="89"/>
      <c r="I11" s="90"/>
    </row>
    <row r="12" spans="1:9" s="1" customFormat="1" ht="18" customHeight="1" x14ac:dyDescent="0.15">
      <c r="A12" s="156"/>
      <c r="B12" s="161"/>
      <c r="C12" s="161"/>
      <c r="D12" s="14"/>
      <c r="E12" s="14"/>
      <c r="F12" s="91"/>
      <c r="G12" s="14"/>
      <c r="H12" s="91"/>
      <c r="I12" s="92"/>
    </row>
    <row r="13" spans="1:9" s="1" customFormat="1" ht="18" customHeight="1" x14ac:dyDescent="0.15">
      <c r="A13" s="156"/>
      <c r="B13" s="162"/>
      <c r="C13" s="162"/>
      <c r="D13" s="16"/>
      <c r="E13" s="16"/>
      <c r="F13" s="93"/>
      <c r="G13" s="16"/>
      <c r="H13" s="93"/>
      <c r="I13" s="94"/>
    </row>
    <row r="14" spans="1:9" s="1" customFormat="1" ht="18" customHeight="1" x14ac:dyDescent="0.15">
      <c r="A14" s="160"/>
      <c r="B14" s="163"/>
      <c r="C14" s="163"/>
      <c r="D14" s="18"/>
      <c r="E14" s="18"/>
      <c r="F14" s="95"/>
      <c r="G14" s="18"/>
      <c r="H14" s="95"/>
      <c r="I14" s="96"/>
    </row>
    <row r="15" spans="1:9" s="1" customFormat="1" ht="18" customHeight="1" x14ac:dyDescent="0.15">
      <c r="A15" s="151" t="s">
        <v>3</v>
      </c>
      <c r="B15" s="138"/>
      <c r="C15" s="138"/>
      <c r="D15" s="22"/>
      <c r="E15" s="22"/>
      <c r="F15" s="22"/>
      <c r="G15" s="22"/>
      <c r="H15" s="22"/>
      <c r="I15" s="23"/>
    </row>
    <row r="16" spans="1:9" s="1" customFormat="1" ht="18" customHeight="1" x14ac:dyDescent="0.15">
      <c r="A16" s="155"/>
      <c r="B16" s="158" t="s">
        <v>67</v>
      </c>
      <c r="C16" s="159"/>
      <c r="D16" s="97"/>
      <c r="E16" s="97"/>
      <c r="F16" s="97"/>
      <c r="G16" s="97"/>
      <c r="H16" s="97"/>
      <c r="I16" s="98"/>
    </row>
    <row r="17" spans="1:9" s="1" customFormat="1" ht="18" customHeight="1" x14ac:dyDescent="0.15">
      <c r="A17" s="155"/>
      <c r="B17" s="57"/>
      <c r="C17" s="56"/>
      <c r="D17" s="14"/>
      <c r="E17" s="14"/>
      <c r="F17" s="14"/>
      <c r="G17" s="14"/>
      <c r="H17" s="14"/>
      <c r="I17" s="15"/>
    </row>
    <row r="18" spans="1:9" s="1" customFormat="1" ht="18" customHeight="1" x14ac:dyDescent="0.15">
      <c r="A18" s="155"/>
      <c r="B18" s="57"/>
      <c r="C18" s="45"/>
      <c r="D18" s="16"/>
      <c r="E18" s="16"/>
      <c r="F18" s="16"/>
      <c r="G18" s="16"/>
      <c r="H18" s="16"/>
      <c r="I18" s="17"/>
    </row>
    <row r="19" spans="1:9" s="1" customFormat="1" ht="18" customHeight="1" x14ac:dyDescent="0.15">
      <c r="A19" s="155"/>
      <c r="B19" s="57"/>
      <c r="C19" s="45"/>
      <c r="D19" s="16"/>
      <c r="E19" s="16"/>
      <c r="F19" s="16"/>
      <c r="G19" s="16"/>
      <c r="H19" s="16"/>
      <c r="I19" s="17"/>
    </row>
    <row r="20" spans="1:9" s="1" customFormat="1" ht="18" customHeight="1" x14ac:dyDescent="0.15">
      <c r="A20" s="155"/>
      <c r="B20" s="58"/>
      <c r="C20" s="47"/>
      <c r="D20" s="18"/>
      <c r="E20" s="18"/>
      <c r="F20" s="18"/>
      <c r="G20" s="18"/>
      <c r="H20" s="18"/>
      <c r="I20" s="19"/>
    </row>
    <row r="21" spans="1:9" s="1" customFormat="1" ht="18" customHeight="1" x14ac:dyDescent="0.15">
      <c r="A21" s="155"/>
      <c r="B21" s="164" t="s">
        <v>68</v>
      </c>
      <c r="C21" s="165"/>
      <c r="D21" s="30"/>
      <c r="E21" s="30"/>
      <c r="F21" s="97"/>
      <c r="G21" s="30"/>
      <c r="H21" s="30"/>
      <c r="I21" s="98"/>
    </row>
    <row r="22" spans="1:9" s="1" customFormat="1" ht="18" customHeight="1" x14ac:dyDescent="0.15">
      <c r="A22" s="155"/>
      <c r="B22" s="57"/>
      <c r="C22" s="56"/>
      <c r="D22" s="14"/>
      <c r="E22" s="14"/>
      <c r="F22" s="14"/>
      <c r="G22" s="14"/>
      <c r="H22" s="14"/>
      <c r="I22" s="15"/>
    </row>
    <row r="23" spans="1:9" s="1" customFormat="1" ht="18" customHeight="1" x14ac:dyDescent="0.15">
      <c r="A23" s="155"/>
      <c r="B23" s="57"/>
      <c r="C23" s="45"/>
      <c r="D23" s="16"/>
      <c r="E23" s="16"/>
      <c r="F23" s="16"/>
      <c r="G23" s="16"/>
      <c r="H23" s="16"/>
      <c r="I23" s="17"/>
    </row>
    <row r="24" spans="1:9" s="1" customFormat="1" ht="18" customHeight="1" x14ac:dyDescent="0.15">
      <c r="A24" s="155"/>
      <c r="B24" s="59"/>
      <c r="C24" s="46"/>
      <c r="D24" s="16"/>
      <c r="E24" s="16"/>
      <c r="F24" s="16"/>
      <c r="G24" s="16"/>
      <c r="H24" s="16"/>
      <c r="I24" s="17"/>
    </row>
    <row r="25" spans="1:9" s="1" customFormat="1" ht="18" customHeight="1" x14ac:dyDescent="0.15">
      <c r="A25" s="156"/>
      <c r="B25" s="58"/>
      <c r="C25" s="47"/>
      <c r="D25" s="18"/>
      <c r="E25" s="18"/>
      <c r="F25" s="18"/>
      <c r="G25" s="18"/>
      <c r="H25" s="18"/>
      <c r="I25" s="19"/>
    </row>
    <row r="26" spans="1:9" s="1" customFormat="1" ht="18" customHeight="1" x14ac:dyDescent="0.15">
      <c r="A26" s="137" t="s">
        <v>66</v>
      </c>
      <c r="B26" s="138"/>
      <c r="C26" s="138"/>
      <c r="D26" s="22"/>
      <c r="E26" s="22"/>
      <c r="F26" s="22"/>
      <c r="G26" s="22"/>
      <c r="H26" s="22"/>
      <c r="I26" s="23"/>
    </row>
    <row r="27" spans="1:9" s="1" customFormat="1" ht="18" customHeight="1" x14ac:dyDescent="0.15">
      <c r="A27" s="151" t="s">
        <v>26</v>
      </c>
      <c r="B27" s="138"/>
      <c r="C27" s="138"/>
      <c r="D27" s="22"/>
      <c r="E27" s="22"/>
      <c r="F27" s="22"/>
      <c r="G27" s="22"/>
      <c r="H27" s="22"/>
      <c r="I27" s="23"/>
    </row>
    <row r="28" spans="1:9" s="1" customFormat="1" ht="18" customHeight="1" x14ac:dyDescent="0.15">
      <c r="A28" s="155"/>
      <c r="B28" s="157"/>
      <c r="C28" s="157"/>
      <c r="D28" s="14"/>
      <c r="E28" s="14"/>
      <c r="F28" s="14"/>
      <c r="G28" s="14"/>
      <c r="H28" s="14"/>
      <c r="I28" s="15"/>
    </row>
    <row r="29" spans="1:9" ht="18" customHeight="1" x14ac:dyDescent="0.15">
      <c r="A29" s="156"/>
      <c r="B29" s="146"/>
      <c r="C29" s="147"/>
      <c r="D29" s="18"/>
      <c r="E29" s="18"/>
      <c r="F29" s="18"/>
      <c r="G29" s="18"/>
      <c r="H29" s="18"/>
      <c r="I29" s="19"/>
    </row>
    <row r="30" spans="1:9" ht="18" customHeight="1" x14ac:dyDescent="0.15">
      <c r="A30" s="151" t="s">
        <v>4</v>
      </c>
      <c r="B30" s="138"/>
      <c r="C30" s="138"/>
      <c r="D30" s="22"/>
      <c r="E30" s="22"/>
      <c r="F30" s="22"/>
      <c r="G30" s="22"/>
      <c r="H30" s="22"/>
      <c r="I30" s="23"/>
    </row>
    <row r="31" spans="1:9" ht="18" customHeight="1" x14ac:dyDescent="0.15">
      <c r="A31" s="155"/>
      <c r="B31" s="144"/>
      <c r="C31" s="144"/>
      <c r="D31" s="14"/>
      <c r="E31" s="14"/>
      <c r="F31" s="14"/>
      <c r="G31" s="14"/>
      <c r="H31" s="14"/>
      <c r="I31" s="15"/>
    </row>
    <row r="32" spans="1:9" ht="18" customHeight="1" x14ac:dyDescent="0.15">
      <c r="A32" s="156"/>
      <c r="B32" s="146"/>
      <c r="C32" s="147"/>
      <c r="D32" s="18"/>
      <c r="E32" s="18"/>
      <c r="F32" s="18"/>
      <c r="G32" s="18"/>
      <c r="H32" s="18"/>
      <c r="I32" s="19"/>
    </row>
    <row r="33" spans="1:9" ht="18" customHeight="1" x14ac:dyDescent="0.15">
      <c r="A33" s="137" t="s">
        <v>5</v>
      </c>
      <c r="B33" s="138"/>
      <c r="C33" s="138"/>
      <c r="D33" s="22"/>
      <c r="E33" s="22"/>
      <c r="F33" s="22"/>
      <c r="G33" s="22"/>
      <c r="H33" s="22"/>
      <c r="I33" s="23"/>
    </row>
    <row r="34" spans="1:9" ht="18" customHeight="1" x14ac:dyDescent="0.15">
      <c r="A34" s="137" t="s">
        <v>6</v>
      </c>
      <c r="B34" s="138"/>
      <c r="C34" s="138"/>
      <c r="D34" s="22"/>
      <c r="E34" s="22"/>
      <c r="F34" s="22"/>
      <c r="G34" s="22"/>
      <c r="H34" s="22"/>
      <c r="I34" s="23"/>
    </row>
    <row r="35" spans="1:9" ht="18" customHeight="1" x14ac:dyDescent="0.15">
      <c r="A35" s="137" t="s">
        <v>7</v>
      </c>
      <c r="B35" s="138"/>
      <c r="C35" s="138"/>
      <c r="D35" s="22"/>
      <c r="E35" s="22"/>
      <c r="F35" s="22"/>
      <c r="G35" s="22"/>
      <c r="H35" s="22"/>
      <c r="I35" s="23"/>
    </row>
    <row r="36" spans="1:9" ht="18" customHeight="1" x14ac:dyDescent="0.15">
      <c r="A36" s="124" t="s">
        <v>14</v>
      </c>
      <c r="B36" s="125"/>
      <c r="C36" s="126"/>
      <c r="D36" s="22"/>
      <c r="E36" s="22"/>
      <c r="F36" s="16"/>
      <c r="G36" s="22"/>
      <c r="H36" s="16"/>
      <c r="I36" s="23"/>
    </row>
    <row r="37" spans="1:9" ht="18" customHeight="1" thickBot="1" x14ac:dyDescent="0.2">
      <c r="A37" s="139" t="s">
        <v>13</v>
      </c>
      <c r="B37" s="140"/>
      <c r="C37" s="141"/>
      <c r="D37" s="99"/>
      <c r="E37" s="99"/>
      <c r="F37" s="99"/>
      <c r="G37" s="99"/>
      <c r="H37" s="99"/>
      <c r="I37" s="100"/>
    </row>
    <row r="38" spans="1:9" ht="18" customHeight="1" x14ac:dyDescent="0.15">
      <c r="A38" s="142" t="s">
        <v>8</v>
      </c>
      <c r="B38" s="143"/>
      <c r="C38" s="143"/>
      <c r="D38" s="28"/>
      <c r="E38" s="28"/>
      <c r="F38" s="28"/>
      <c r="G38" s="28"/>
      <c r="H38" s="28"/>
      <c r="I38" s="29"/>
    </row>
    <row r="39" spans="1:9" ht="18" customHeight="1" x14ac:dyDescent="0.15">
      <c r="A39" s="66"/>
      <c r="B39" s="144" t="s">
        <v>30</v>
      </c>
      <c r="C39" s="144"/>
      <c r="D39" s="14"/>
      <c r="E39" s="14"/>
      <c r="F39" s="14"/>
      <c r="G39" s="14"/>
      <c r="H39" s="14"/>
      <c r="I39" s="15"/>
    </row>
    <row r="40" spans="1:9" ht="18" customHeight="1" x14ac:dyDescent="0.15">
      <c r="A40" s="66"/>
      <c r="B40" s="145" t="s">
        <v>31</v>
      </c>
      <c r="C40" s="145"/>
      <c r="D40" s="16"/>
      <c r="E40" s="16"/>
      <c r="F40" s="16"/>
      <c r="G40" s="16"/>
      <c r="H40" s="16"/>
      <c r="I40" s="17"/>
    </row>
    <row r="41" spans="1:9" ht="18" customHeight="1" x14ac:dyDescent="0.15">
      <c r="A41" s="66"/>
      <c r="B41" s="145" t="s">
        <v>32</v>
      </c>
      <c r="C41" s="145"/>
      <c r="D41" s="16"/>
      <c r="E41" s="16"/>
      <c r="F41" s="16"/>
      <c r="G41" s="16"/>
      <c r="H41" s="16"/>
      <c r="I41" s="17"/>
    </row>
    <row r="42" spans="1:9" ht="18" customHeight="1" x14ac:dyDescent="0.15">
      <c r="A42" s="67"/>
      <c r="B42" s="146"/>
      <c r="C42" s="147"/>
      <c r="D42" s="18"/>
      <c r="E42" s="18"/>
      <c r="F42" s="18"/>
      <c r="G42" s="18"/>
      <c r="H42" s="18"/>
      <c r="I42" s="19"/>
    </row>
    <row r="43" spans="1:9" ht="18" customHeight="1" x14ac:dyDescent="0.15">
      <c r="A43" s="151" t="s">
        <v>9</v>
      </c>
      <c r="B43" s="138"/>
      <c r="C43" s="138"/>
      <c r="D43" s="22"/>
      <c r="E43" s="22"/>
      <c r="F43" s="22"/>
      <c r="G43" s="22"/>
      <c r="H43" s="22"/>
      <c r="I43" s="23"/>
    </row>
    <row r="44" spans="1:9" ht="18" customHeight="1" x14ac:dyDescent="0.15">
      <c r="A44" s="66"/>
      <c r="B44" s="152" t="s">
        <v>95</v>
      </c>
      <c r="C44" s="152"/>
      <c r="D44" s="14"/>
      <c r="E44" s="14"/>
      <c r="F44" s="14"/>
      <c r="G44" s="14"/>
      <c r="H44" s="14"/>
      <c r="I44" s="15"/>
    </row>
    <row r="45" spans="1:9" ht="18" customHeight="1" thickBot="1" x14ac:dyDescent="0.2">
      <c r="A45" s="66"/>
      <c r="B45" s="153"/>
      <c r="C45" s="154"/>
      <c r="D45" s="62"/>
      <c r="E45" s="62"/>
      <c r="F45" s="62"/>
      <c r="G45" s="62"/>
      <c r="H45" s="62"/>
      <c r="I45" s="63"/>
    </row>
    <row r="46" spans="1:9" ht="18" customHeight="1" thickBot="1" x14ac:dyDescent="0.2">
      <c r="A46" s="148" t="s">
        <v>69</v>
      </c>
      <c r="B46" s="149"/>
      <c r="C46" s="150"/>
      <c r="D46" s="101"/>
      <c r="E46" s="101"/>
      <c r="F46" s="101"/>
      <c r="G46" s="101"/>
      <c r="H46" s="101"/>
      <c r="I46" s="101"/>
    </row>
    <row r="47" spans="1:9" ht="18" customHeight="1" x14ac:dyDescent="0.15">
      <c r="A47" s="134" t="s">
        <v>15</v>
      </c>
      <c r="B47" s="135"/>
      <c r="C47" s="136"/>
      <c r="D47" s="28"/>
      <c r="E47" s="28"/>
      <c r="F47" s="28"/>
      <c r="G47" s="28"/>
      <c r="H47" s="28"/>
      <c r="I47" s="29"/>
    </row>
    <row r="48" spans="1:9" ht="18" customHeight="1" x14ac:dyDescent="0.15">
      <c r="A48" s="124" t="s">
        <v>16</v>
      </c>
      <c r="B48" s="125"/>
      <c r="C48" s="126"/>
      <c r="D48" s="28"/>
      <c r="E48" s="30"/>
      <c r="F48" s="30"/>
      <c r="G48" s="28"/>
      <c r="H48" s="28"/>
      <c r="I48" s="29"/>
    </row>
    <row r="49" spans="1:9" ht="18" customHeight="1" thickBot="1" x14ac:dyDescent="0.2">
      <c r="A49" s="127" t="s">
        <v>85</v>
      </c>
      <c r="B49" s="128"/>
      <c r="C49" s="128"/>
      <c r="D49" s="102"/>
      <c r="E49" s="110" t="s">
        <v>88</v>
      </c>
      <c r="F49" s="110" t="s">
        <v>89</v>
      </c>
      <c r="G49" s="111" t="s">
        <v>90</v>
      </c>
      <c r="H49" s="111" t="s">
        <v>91</v>
      </c>
      <c r="I49" s="103"/>
    </row>
    <row r="50" spans="1:9" ht="27" customHeight="1" thickBot="1" x14ac:dyDescent="0.2">
      <c r="A50" s="129" t="s">
        <v>12</v>
      </c>
      <c r="B50" s="130"/>
      <c r="C50" s="130"/>
      <c r="D50" s="104"/>
      <c r="E50" s="105" t="s">
        <v>23</v>
      </c>
      <c r="F50" s="106"/>
      <c r="G50" s="107" t="s">
        <v>10</v>
      </c>
      <c r="H50" s="108"/>
      <c r="I50" s="109"/>
    </row>
    <row r="51" spans="1:9" ht="31.5" customHeight="1" x14ac:dyDescent="0.15">
      <c r="A51" s="44"/>
      <c r="B51" s="131" t="s">
        <v>42</v>
      </c>
      <c r="C51" s="131"/>
      <c r="D51" s="131"/>
      <c r="E51" s="131"/>
      <c r="F51" s="131"/>
      <c r="G51" s="131"/>
      <c r="H51" s="131"/>
      <c r="I51" s="131"/>
    </row>
    <row r="52" spans="1:9" x14ac:dyDescent="0.15">
      <c r="A52" s="1" t="s">
        <v>24</v>
      </c>
    </row>
    <row r="53" spans="1:9" ht="42" customHeight="1" x14ac:dyDescent="0.15">
      <c r="A53" s="70">
        <v>1</v>
      </c>
      <c r="B53" s="132" t="s">
        <v>96</v>
      </c>
      <c r="C53" s="132"/>
      <c r="D53" s="132"/>
      <c r="E53" s="132"/>
      <c r="F53" s="132"/>
      <c r="G53" s="132"/>
      <c r="H53" s="132"/>
      <c r="I53" s="132"/>
    </row>
    <row r="54" spans="1:9" ht="17.25" customHeight="1" x14ac:dyDescent="0.15">
      <c r="A54" s="70">
        <v>2</v>
      </c>
      <c r="B54" s="133" t="s">
        <v>25</v>
      </c>
      <c r="C54" s="133"/>
      <c r="D54" s="133"/>
      <c r="E54" s="133"/>
      <c r="F54" s="133"/>
      <c r="G54" s="133"/>
      <c r="H54" s="133"/>
      <c r="I54" s="133"/>
    </row>
    <row r="55" spans="1:9" ht="16.5" customHeight="1" x14ac:dyDescent="0.15">
      <c r="A55" s="70">
        <v>3</v>
      </c>
      <c r="B55" s="70" t="s">
        <v>94</v>
      </c>
      <c r="C55" s="70"/>
      <c r="D55" s="70"/>
      <c r="E55" s="70"/>
      <c r="F55" s="70"/>
      <c r="G55" s="70"/>
      <c r="H55" s="70"/>
      <c r="I55" s="70"/>
    </row>
    <row r="56" spans="1:9" ht="15.75" customHeight="1" x14ac:dyDescent="0.15">
      <c r="A56" s="70">
        <v>4</v>
      </c>
      <c r="B56" s="123" t="s">
        <v>70</v>
      </c>
      <c r="C56" s="123"/>
      <c r="D56" s="123"/>
      <c r="E56" s="123"/>
      <c r="F56" s="123"/>
      <c r="G56" s="123"/>
      <c r="H56" s="123"/>
      <c r="I56" s="123"/>
    </row>
    <row r="57" spans="1:9" ht="5.25" customHeight="1" x14ac:dyDescent="0.15">
      <c r="A57" s="81"/>
    </row>
    <row r="58" spans="1:9" x14ac:dyDescent="0.15">
      <c r="A58" s="1" t="s">
        <v>87</v>
      </c>
    </row>
  </sheetData>
  <mergeCells count="50">
    <mergeCell ref="A9:C10"/>
    <mergeCell ref="D9:D10"/>
    <mergeCell ref="E9:F9"/>
    <mergeCell ref="G9:H9"/>
    <mergeCell ref="I9:I10"/>
    <mergeCell ref="A2:I2"/>
    <mergeCell ref="E4:F4"/>
    <mergeCell ref="H4:I4"/>
    <mergeCell ref="A6:C6"/>
    <mergeCell ref="A7:C7"/>
    <mergeCell ref="A15:C15"/>
    <mergeCell ref="A16:A25"/>
    <mergeCell ref="B16:C16"/>
    <mergeCell ref="A11:C11"/>
    <mergeCell ref="A12:A14"/>
    <mergeCell ref="B12:C12"/>
    <mergeCell ref="B13:C13"/>
    <mergeCell ref="B14:C14"/>
    <mergeCell ref="B21:C21"/>
    <mergeCell ref="A34:C34"/>
    <mergeCell ref="A26:C26"/>
    <mergeCell ref="A27:C27"/>
    <mergeCell ref="A28:A29"/>
    <mergeCell ref="B28:C28"/>
    <mergeCell ref="B29:C29"/>
    <mergeCell ref="A30:C30"/>
    <mergeCell ref="A31:A32"/>
    <mergeCell ref="B31:C31"/>
    <mergeCell ref="B32:C32"/>
    <mergeCell ref="A33:C33"/>
    <mergeCell ref="A47:C47"/>
    <mergeCell ref="A35:C35"/>
    <mergeCell ref="A36:C36"/>
    <mergeCell ref="A37:C37"/>
    <mergeCell ref="A38:C38"/>
    <mergeCell ref="B39:C39"/>
    <mergeCell ref="B40:C40"/>
    <mergeCell ref="B41:C41"/>
    <mergeCell ref="B42:C42"/>
    <mergeCell ref="A46:C46"/>
    <mergeCell ref="A43:C43"/>
    <mergeCell ref="B44:C44"/>
    <mergeCell ref="B45:C45"/>
    <mergeCell ref="B56:I56"/>
    <mergeCell ref="A48:C48"/>
    <mergeCell ref="A49:C49"/>
    <mergeCell ref="A50:C50"/>
    <mergeCell ref="B51:I51"/>
    <mergeCell ref="B53:I53"/>
    <mergeCell ref="B54:I54"/>
  </mergeCells>
  <phoneticPr fontId="1"/>
  <printOptions horizontalCentered="1"/>
  <pageMargins left="0.70866141732283472" right="0.70866141732283472" top="0.74803149606299213" bottom="0.74803149606299213" header="0.31496062992125984" footer="0.31496062992125984"/>
  <pageSetup paperSize="9" scale="7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8"/>
  <sheetViews>
    <sheetView view="pageBreakPreview" zoomScaleNormal="100" zoomScaleSheetLayoutView="100" workbookViewId="0">
      <selection activeCell="G11" sqref="G11"/>
    </sheetView>
  </sheetViews>
  <sheetFormatPr defaultRowHeight="13.5" x14ac:dyDescent="0.15"/>
  <cols>
    <col min="1" max="1" width="4.375" style="1" customWidth="1"/>
    <col min="2" max="2" width="2.25" style="1" customWidth="1"/>
    <col min="3" max="3" width="18.625" style="1" customWidth="1"/>
    <col min="4" max="9" width="13.875" customWidth="1"/>
    <col min="10" max="10" width="14.125" customWidth="1"/>
    <col min="11" max="11" width="20.125" customWidth="1"/>
    <col min="12" max="12" width="14.125" customWidth="1"/>
    <col min="13" max="13" width="5.625" customWidth="1"/>
    <col min="14" max="14" width="6.125" customWidth="1"/>
    <col min="15" max="15" width="18" customWidth="1"/>
    <col min="21" max="21" width="23.625" customWidth="1"/>
    <col min="22" max="22" width="4.25" customWidth="1"/>
  </cols>
  <sheetData>
    <row r="1" spans="1:22" x14ac:dyDescent="0.15">
      <c r="H1" s="36"/>
      <c r="I1" s="37"/>
    </row>
    <row r="2" spans="1:22" ht="29.25" customHeight="1" thickBot="1" x14ac:dyDescent="0.2">
      <c r="A2" s="166" t="s">
        <v>21</v>
      </c>
      <c r="B2" s="167"/>
      <c r="C2" s="167"/>
      <c r="D2" s="167"/>
      <c r="E2" s="167"/>
      <c r="F2" s="167"/>
      <c r="G2" s="167"/>
      <c r="H2" s="167"/>
      <c r="I2" s="167"/>
    </row>
    <row r="3" spans="1:22" ht="5.25" customHeight="1" x14ac:dyDescent="0.15">
      <c r="A3" s="42"/>
      <c r="B3" s="42"/>
      <c r="C3" s="42"/>
      <c r="D3" s="120"/>
      <c r="E3" s="120"/>
      <c r="F3" s="120"/>
      <c r="G3" s="120"/>
      <c r="H3" s="120"/>
      <c r="I3" s="120"/>
      <c r="M3" s="264" t="s">
        <v>43</v>
      </c>
      <c r="N3" s="264"/>
      <c r="O3" s="264"/>
      <c r="P3" s="265" t="s">
        <v>44</v>
      </c>
      <c r="Q3" s="268" t="s">
        <v>64</v>
      </c>
      <c r="R3" s="269"/>
      <c r="S3" s="270"/>
      <c r="T3" s="277" t="s">
        <v>11</v>
      </c>
      <c r="U3" s="279"/>
      <c r="V3" s="252" t="s">
        <v>45</v>
      </c>
    </row>
    <row r="4" spans="1:22" ht="27" customHeight="1" x14ac:dyDescent="0.15">
      <c r="D4" s="122" t="s">
        <v>65</v>
      </c>
      <c r="E4" s="168" t="s">
        <v>33</v>
      </c>
      <c r="F4" s="169"/>
      <c r="G4" s="122" t="s">
        <v>11</v>
      </c>
      <c r="H4" s="170"/>
      <c r="I4" s="170"/>
      <c r="M4" s="264"/>
      <c r="N4" s="264"/>
      <c r="O4" s="264"/>
      <c r="P4" s="266"/>
      <c r="Q4" s="271"/>
      <c r="R4" s="272"/>
      <c r="S4" s="273"/>
      <c r="T4" s="242"/>
      <c r="U4" s="280"/>
      <c r="V4" s="253"/>
    </row>
    <row r="5" spans="1:22" s="1" customFormat="1" ht="14.25" thickBot="1" x14ac:dyDescent="0.2">
      <c r="A5" s="35" t="s">
        <v>34</v>
      </c>
      <c r="B5" s="43"/>
      <c r="C5" s="43"/>
      <c r="M5" s="264"/>
      <c r="N5" s="264"/>
      <c r="O5" s="264"/>
      <c r="P5" s="267"/>
      <c r="Q5" s="274"/>
      <c r="R5" s="275"/>
      <c r="S5" s="276"/>
      <c r="T5" s="278"/>
      <c r="U5" s="281"/>
      <c r="V5" s="253"/>
    </row>
    <row r="6" spans="1:22" s="1" customFormat="1" ht="12.75" thickBot="1" x14ac:dyDescent="0.2">
      <c r="A6" s="171" t="s">
        <v>1</v>
      </c>
      <c r="B6" s="172"/>
      <c r="C6" s="173"/>
      <c r="D6" s="121" t="s">
        <v>2</v>
      </c>
      <c r="E6" s="112" t="s">
        <v>93</v>
      </c>
      <c r="F6" s="121" t="s">
        <v>38</v>
      </c>
      <c r="G6" s="38" t="s">
        <v>39</v>
      </c>
      <c r="M6" s="254" t="s">
        <v>46</v>
      </c>
      <c r="N6" s="256" t="s">
        <v>47</v>
      </c>
      <c r="O6" s="256"/>
      <c r="P6" s="257"/>
      <c r="Q6" s="257"/>
      <c r="R6" s="257"/>
      <c r="S6" s="259" t="s">
        <v>48</v>
      </c>
      <c r="T6" s="259"/>
      <c r="U6" s="260"/>
      <c r="V6" s="253"/>
    </row>
    <row r="7" spans="1:22" s="1" customFormat="1" ht="18" customHeight="1" thickBot="1" x14ac:dyDescent="0.2">
      <c r="A7" s="174" t="s">
        <v>35</v>
      </c>
      <c r="B7" s="175"/>
      <c r="C7" s="176"/>
      <c r="D7" s="54">
        <f>D11</f>
        <v>60000000</v>
      </c>
      <c r="E7" s="22">
        <v>53000000</v>
      </c>
      <c r="F7" s="69">
        <v>7000000</v>
      </c>
      <c r="G7" s="61">
        <f>ROUNDDOWN(E7/(E7+F7),5)</f>
        <v>0.88332999999999995</v>
      </c>
      <c r="H7" s="80" t="s">
        <v>41</v>
      </c>
      <c r="M7" s="255"/>
      <c r="N7" s="258"/>
      <c r="O7" s="258"/>
      <c r="P7" s="258"/>
      <c r="Q7" s="258"/>
      <c r="R7" s="258"/>
      <c r="S7" s="261"/>
      <c r="T7" s="261"/>
      <c r="U7" s="262"/>
      <c r="V7" s="253"/>
    </row>
    <row r="8" spans="1:22" s="1" customFormat="1" ht="16.5" customHeight="1" thickBot="1" x14ac:dyDescent="0.2">
      <c r="A8" s="43"/>
      <c r="B8" s="43"/>
      <c r="C8" s="43"/>
      <c r="M8" s="255"/>
      <c r="N8" s="240" t="s">
        <v>50</v>
      </c>
      <c r="O8" s="242" t="s">
        <v>51</v>
      </c>
      <c r="P8" s="242"/>
      <c r="Q8" s="242"/>
      <c r="R8" s="242"/>
      <c r="S8" s="231">
        <v>7000000</v>
      </c>
      <c r="T8" s="231"/>
      <c r="U8" s="232"/>
      <c r="V8" s="253"/>
    </row>
    <row r="9" spans="1:22" s="1" customFormat="1" ht="17.25" customHeight="1" x14ac:dyDescent="0.15">
      <c r="A9" s="177" t="s">
        <v>1</v>
      </c>
      <c r="B9" s="178"/>
      <c r="C9" s="178"/>
      <c r="D9" s="248" t="s">
        <v>2</v>
      </c>
      <c r="E9" s="248" t="s">
        <v>18</v>
      </c>
      <c r="F9" s="248"/>
      <c r="G9" s="248" t="s">
        <v>17</v>
      </c>
      <c r="H9" s="248"/>
      <c r="I9" s="250" t="s">
        <v>20</v>
      </c>
      <c r="M9" s="255"/>
      <c r="N9" s="240"/>
      <c r="O9" s="242"/>
      <c r="P9" s="242"/>
      <c r="Q9" s="242"/>
      <c r="R9" s="242"/>
      <c r="S9" s="231"/>
      <c r="T9" s="231"/>
      <c r="U9" s="232"/>
      <c r="V9" s="253"/>
    </row>
    <row r="10" spans="1:22" s="1" customFormat="1" ht="21" x14ac:dyDescent="0.15">
      <c r="A10" s="160"/>
      <c r="B10" s="179"/>
      <c r="C10" s="179"/>
      <c r="D10" s="249"/>
      <c r="E10" s="121" t="s">
        <v>40</v>
      </c>
      <c r="F10" s="2" t="s">
        <v>22</v>
      </c>
      <c r="G10" s="121" t="s">
        <v>40</v>
      </c>
      <c r="H10" s="2" t="s">
        <v>19</v>
      </c>
      <c r="I10" s="251"/>
      <c r="M10" s="255"/>
      <c r="N10" s="240"/>
      <c r="O10" s="242" t="s">
        <v>29</v>
      </c>
      <c r="P10" s="242"/>
      <c r="Q10" s="242"/>
      <c r="R10" s="242"/>
      <c r="S10" s="231">
        <v>211</v>
      </c>
      <c r="T10" s="231"/>
      <c r="U10" s="232"/>
      <c r="V10" s="253"/>
    </row>
    <row r="11" spans="1:22" s="1" customFormat="1" ht="18" customHeight="1" x14ac:dyDescent="0.15">
      <c r="A11" s="151" t="s">
        <v>0</v>
      </c>
      <c r="B11" s="138"/>
      <c r="C11" s="138"/>
      <c r="D11" s="3">
        <f t="shared" ref="D11:D52" si="0">SUM(E11:H11)</f>
        <v>60000000</v>
      </c>
      <c r="E11" s="3">
        <f>SUM(E12:E13)</f>
        <v>53000000</v>
      </c>
      <c r="F11" s="48"/>
      <c r="G11" s="3">
        <f>SUM(G12:G13)</f>
        <v>7000000</v>
      </c>
      <c r="H11" s="48"/>
      <c r="I11" s="51"/>
      <c r="M11" s="255"/>
      <c r="N11" s="240"/>
      <c r="O11" s="242"/>
      <c r="P11" s="242"/>
      <c r="Q11" s="242"/>
      <c r="R11" s="242"/>
      <c r="S11" s="231"/>
      <c r="T11" s="231"/>
      <c r="U11" s="232"/>
      <c r="V11" s="253"/>
    </row>
    <row r="12" spans="1:22" s="1" customFormat="1" ht="18" customHeight="1" x14ac:dyDescent="0.15">
      <c r="A12" s="115"/>
      <c r="B12" s="144" t="s">
        <v>71</v>
      </c>
      <c r="C12" s="144"/>
      <c r="D12" s="5">
        <f t="shared" si="0"/>
        <v>53000000</v>
      </c>
      <c r="E12" s="6">
        <v>53000000</v>
      </c>
      <c r="F12" s="49"/>
      <c r="G12" s="6">
        <v>0</v>
      </c>
      <c r="H12" s="49"/>
      <c r="I12" s="52"/>
      <c r="M12" s="255"/>
      <c r="N12" s="240"/>
      <c r="O12" s="242"/>
      <c r="P12" s="242"/>
      <c r="Q12" s="242"/>
      <c r="R12" s="242"/>
      <c r="S12" s="231"/>
      <c r="T12" s="231"/>
      <c r="U12" s="232"/>
      <c r="V12" s="253"/>
    </row>
    <row r="13" spans="1:22" s="1" customFormat="1" ht="18" customHeight="1" x14ac:dyDescent="0.15">
      <c r="A13" s="115"/>
      <c r="B13" s="145" t="s">
        <v>72</v>
      </c>
      <c r="C13" s="145"/>
      <c r="D13" s="8">
        <f t="shared" si="0"/>
        <v>7000000</v>
      </c>
      <c r="E13" s="9"/>
      <c r="F13" s="50"/>
      <c r="G13" s="9">
        <v>7000000</v>
      </c>
      <c r="H13" s="50"/>
      <c r="I13" s="53"/>
      <c r="M13" s="255"/>
      <c r="N13" s="240"/>
      <c r="O13" s="242"/>
      <c r="P13" s="242"/>
      <c r="Q13" s="242"/>
      <c r="R13" s="242"/>
      <c r="S13" s="231"/>
      <c r="T13" s="231"/>
      <c r="U13" s="232"/>
      <c r="V13" s="253"/>
    </row>
    <row r="14" spans="1:22" s="1" customFormat="1" ht="18" customHeight="1" x14ac:dyDescent="0.15">
      <c r="A14" s="151" t="s">
        <v>3</v>
      </c>
      <c r="B14" s="138"/>
      <c r="C14" s="138"/>
      <c r="D14" s="3">
        <f t="shared" si="0"/>
        <v>53880000</v>
      </c>
      <c r="E14" s="3">
        <f>E15+E20</f>
        <v>31700000</v>
      </c>
      <c r="F14" s="3">
        <f>F15+F20</f>
        <v>18973928</v>
      </c>
      <c r="G14" s="3">
        <f>G15+G20</f>
        <v>700000</v>
      </c>
      <c r="H14" s="3">
        <f>H15+H20</f>
        <v>2506072</v>
      </c>
      <c r="I14" s="4">
        <f>I15+I20</f>
        <v>680000</v>
      </c>
      <c r="M14" s="255"/>
      <c r="N14" s="240"/>
      <c r="O14" s="242"/>
      <c r="P14" s="242"/>
      <c r="Q14" s="242"/>
      <c r="R14" s="242"/>
      <c r="S14" s="231"/>
      <c r="T14" s="231"/>
      <c r="U14" s="232"/>
      <c r="V14"/>
    </row>
    <row r="15" spans="1:22" s="1" customFormat="1" ht="18" customHeight="1" x14ac:dyDescent="0.15">
      <c r="A15" s="115"/>
      <c r="B15" s="158" t="s">
        <v>67</v>
      </c>
      <c r="C15" s="159"/>
      <c r="D15" s="55">
        <f t="shared" si="0"/>
        <v>29800000</v>
      </c>
      <c r="E15" s="55">
        <f>SUM(E16:E19)</f>
        <v>29800000</v>
      </c>
      <c r="F15" s="55">
        <f>ROUNDDOWN(I15*$G$7,0)</f>
        <v>0</v>
      </c>
      <c r="G15" s="55">
        <f>SUM(G16:G19)</f>
        <v>0</v>
      </c>
      <c r="H15" s="55">
        <f>I15-F15</f>
        <v>0</v>
      </c>
      <c r="I15" s="60">
        <f>SUM(I16:I19)</f>
        <v>0</v>
      </c>
      <c r="M15" s="255"/>
      <c r="N15" s="240"/>
      <c r="O15" s="242"/>
      <c r="P15" s="242"/>
      <c r="Q15" s="242"/>
      <c r="R15" s="242"/>
      <c r="S15" s="231"/>
      <c r="T15" s="231"/>
      <c r="U15" s="232"/>
      <c r="V15"/>
    </row>
    <row r="16" spans="1:22" s="1" customFormat="1" ht="18" customHeight="1" x14ac:dyDescent="0.15">
      <c r="A16" s="115"/>
      <c r="B16" s="57"/>
      <c r="C16" s="65" t="s">
        <v>73</v>
      </c>
      <c r="D16" s="5">
        <f t="shared" si="0"/>
        <v>600000</v>
      </c>
      <c r="E16" s="6">
        <v>600000</v>
      </c>
      <c r="F16" s="5">
        <f>ROUNDDOWN(I16*$G$7,0)</f>
        <v>0</v>
      </c>
      <c r="G16" s="6"/>
      <c r="H16" s="5">
        <f>I16-F16</f>
        <v>0</v>
      </c>
      <c r="I16" s="7"/>
      <c r="M16" s="255"/>
      <c r="N16" s="240"/>
      <c r="O16" s="233"/>
      <c r="P16" s="233"/>
      <c r="Q16" s="233"/>
      <c r="R16" s="233"/>
      <c r="S16" s="231"/>
      <c r="T16" s="231"/>
      <c r="U16" s="232"/>
      <c r="V16"/>
    </row>
    <row r="17" spans="1:22" s="1" customFormat="1" ht="18" customHeight="1" x14ac:dyDescent="0.15">
      <c r="A17" s="115"/>
      <c r="B17" s="57"/>
      <c r="C17" s="118" t="s">
        <v>76</v>
      </c>
      <c r="D17" s="8">
        <f t="shared" si="0"/>
        <v>10000000</v>
      </c>
      <c r="E17" s="16">
        <v>10000000</v>
      </c>
      <c r="F17" s="8">
        <f>ROUNDDOWN(I17*$G$7,0)</f>
        <v>0</v>
      </c>
      <c r="G17" s="16"/>
      <c r="H17" s="8">
        <f>I17-F17</f>
        <v>0</v>
      </c>
      <c r="I17" s="17"/>
      <c r="M17" s="255"/>
      <c r="N17" s="240"/>
      <c r="O17" s="233"/>
      <c r="P17" s="233"/>
      <c r="Q17" s="233"/>
      <c r="R17" s="233"/>
      <c r="S17" s="231"/>
      <c r="T17" s="231"/>
      <c r="U17" s="232"/>
      <c r="V17"/>
    </row>
    <row r="18" spans="1:22" s="1" customFormat="1" ht="18" customHeight="1" x14ac:dyDescent="0.15">
      <c r="A18" s="115"/>
      <c r="B18" s="57"/>
      <c r="C18" s="118" t="s">
        <v>74</v>
      </c>
      <c r="D18" s="8">
        <f t="shared" si="0"/>
        <v>20000000</v>
      </c>
      <c r="E18" s="16">
        <v>20000000</v>
      </c>
      <c r="F18" s="8">
        <f>ROUNDDOWN(I18*$G$7,0)</f>
        <v>0</v>
      </c>
      <c r="G18" s="16"/>
      <c r="H18" s="8">
        <f>I18-F18</f>
        <v>0</v>
      </c>
      <c r="I18" s="17"/>
      <c r="M18" s="255"/>
      <c r="N18" s="240"/>
      <c r="O18" s="233"/>
      <c r="P18" s="233"/>
      <c r="Q18" s="233"/>
      <c r="R18" s="233"/>
      <c r="S18" s="231"/>
      <c r="T18" s="231"/>
      <c r="U18" s="232"/>
      <c r="V18"/>
    </row>
    <row r="19" spans="1:22" s="1" customFormat="1" ht="18" customHeight="1" x14ac:dyDescent="0.15">
      <c r="A19" s="115"/>
      <c r="B19" s="116"/>
      <c r="C19" s="47" t="s">
        <v>75</v>
      </c>
      <c r="D19" s="11">
        <f t="shared" si="0"/>
        <v>-800000</v>
      </c>
      <c r="E19" s="12">
        <v>-800000</v>
      </c>
      <c r="F19" s="11">
        <f>ROUNDDOWN(I19*$G$7,0)</f>
        <v>0</v>
      </c>
      <c r="G19" s="12"/>
      <c r="H19" s="11">
        <f>I19-F19</f>
        <v>0</v>
      </c>
      <c r="I19" s="13"/>
      <c r="M19" s="255"/>
      <c r="N19" s="240"/>
      <c r="O19" s="233"/>
      <c r="P19" s="233"/>
      <c r="Q19" s="233"/>
      <c r="R19" s="233"/>
      <c r="S19" s="231"/>
      <c r="T19" s="231"/>
      <c r="U19" s="232"/>
      <c r="V19"/>
    </row>
    <row r="20" spans="1:22" s="1" customFormat="1" ht="18" customHeight="1" x14ac:dyDescent="0.15">
      <c r="A20" s="115"/>
      <c r="B20" s="164" t="s">
        <v>68</v>
      </c>
      <c r="C20" s="165"/>
      <c r="D20" s="31">
        <f t="shared" si="0"/>
        <v>24080000</v>
      </c>
      <c r="E20" s="31">
        <f>SUM(E21:E30)</f>
        <v>1900000</v>
      </c>
      <c r="F20" s="31">
        <f>SUM(F21:F30)</f>
        <v>18973928</v>
      </c>
      <c r="G20" s="31">
        <f>SUM(G21:G30)</f>
        <v>700000</v>
      </c>
      <c r="H20" s="31">
        <f>SUM(H21:H30)</f>
        <v>2506072</v>
      </c>
      <c r="I20" s="60">
        <f>SUM(I28:I30)</f>
        <v>680000</v>
      </c>
      <c r="M20" s="255"/>
      <c r="N20" s="240"/>
      <c r="O20" s="238" t="s">
        <v>52</v>
      </c>
      <c r="P20" s="238"/>
      <c r="Q20" s="238"/>
      <c r="R20" s="238"/>
      <c r="S20" s="231">
        <v>7000211</v>
      </c>
      <c r="T20" s="231"/>
      <c r="U20" s="232"/>
      <c r="V20"/>
    </row>
    <row r="21" spans="1:22" s="1" customFormat="1" ht="18" customHeight="1" thickBot="1" x14ac:dyDescent="0.2">
      <c r="A21" s="115"/>
      <c r="B21" s="119"/>
      <c r="C21" s="117" t="s">
        <v>27</v>
      </c>
      <c r="D21" s="5">
        <f t="shared" si="0"/>
        <v>5000000</v>
      </c>
      <c r="E21" s="6"/>
      <c r="F21" s="5">
        <f t="shared" ref="F21:F30" si="1">ROUNDDOWN(I21*$G$7,0)</f>
        <v>4416650</v>
      </c>
      <c r="G21" s="6"/>
      <c r="H21" s="5">
        <f t="shared" ref="H21:H30" si="2">I21-F21</f>
        <v>583350</v>
      </c>
      <c r="I21" s="7">
        <v>5000000</v>
      </c>
      <c r="M21" s="255"/>
      <c r="N21" s="263"/>
      <c r="O21" s="245"/>
      <c r="P21" s="245"/>
      <c r="Q21" s="245"/>
      <c r="R21" s="245"/>
      <c r="S21" s="246"/>
      <c r="T21" s="246"/>
      <c r="U21" s="247"/>
      <c r="V21"/>
    </row>
    <row r="22" spans="1:22" s="1" customFormat="1" ht="18" customHeight="1" x14ac:dyDescent="0.15">
      <c r="A22" s="115"/>
      <c r="B22" s="119"/>
      <c r="C22" s="46" t="s">
        <v>49</v>
      </c>
      <c r="D22" s="8">
        <f t="shared" si="0"/>
        <v>14000000</v>
      </c>
      <c r="E22" s="9"/>
      <c r="F22" s="8">
        <f t="shared" si="1"/>
        <v>12366620</v>
      </c>
      <c r="G22" s="9"/>
      <c r="H22" s="8">
        <f t="shared" si="2"/>
        <v>1633380</v>
      </c>
      <c r="I22" s="10">
        <v>14000000</v>
      </c>
      <c r="M22" s="255"/>
      <c r="N22" s="239" t="s">
        <v>53</v>
      </c>
      <c r="O22" s="241" t="s">
        <v>29</v>
      </c>
      <c r="P22" s="241"/>
      <c r="Q22" s="241"/>
      <c r="R22" s="241"/>
      <c r="S22" s="243">
        <v>211</v>
      </c>
      <c r="T22" s="243"/>
      <c r="U22" s="244"/>
      <c r="V22"/>
    </row>
    <row r="23" spans="1:22" s="1" customFormat="1" ht="18" customHeight="1" x14ac:dyDescent="0.15">
      <c r="A23" s="115"/>
      <c r="B23" s="119"/>
      <c r="C23" s="46" t="s">
        <v>83</v>
      </c>
      <c r="D23" s="8">
        <f t="shared" si="0"/>
        <v>1800000</v>
      </c>
      <c r="E23" s="9"/>
      <c r="F23" s="8">
        <f t="shared" si="1"/>
        <v>1589994</v>
      </c>
      <c r="G23" s="9"/>
      <c r="H23" s="8">
        <f t="shared" si="2"/>
        <v>210006</v>
      </c>
      <c r="I23" s="10">
        <v>1800000</v>
      </c>
      <c r="M23" s="255"/>
      <c r="N23" s="240"/>
      <c r="O23" s="242"/>
      <c r="P23" s="242"/>
      <c r="Q23" s="242"/>
      <c r="R23" s="242"/>
      <c r="S23" s="231"/>
      <c r="T23" s="231"/>
      <c r="U23" s="232"/>
      <c r="V23"/>
    </row>
    <row r="24" spans="1:22" s="1" customFormat="1" ht="18" customHeight="1" x14ac:dyDescent="0.15">
      <c r="A24" s="115"/>
      <c r="B24" s="119"/>
      <c r="C24" s="118" t="s">
        <v>28</v>
      </c>
      <c r="D24" s="8">
        <f t="shared" si="0"/>
        <v>450000</v>
      </c>
      <c r="E24" s="9">
        <v>300000</v>
      </c>
      <c r="F24" s="8">
        <f t="shared" si="1"/>
        <v>0</v>
      </c>
      <c r="G24" s="9">
        <v>150000</v>
      </c>
      <c r="H24" s="8">
        <f t="shared" si="2"/>
        <v>0</v>
      </c>
      <c r="I24" s="10"/>
      <c r="M24" s="255"/>
      <c r="N24" s="240"/>
      <c r="O24" s="242"/>
      <c r="P24" s="242"/>
      <c r="Q24" s="242"/>
      <c r="R24" s="242"/>
      <c r="S24" s="231"/>
      <c r="T24" s="231"/>
      <c r="U24" s="232"/>
      <c r="V24"/>
    </row>
    <row r="25" spans="1:22" s="1" customFormat="1" ht="18" customHeight="1" x14ac:dyDescent="0.15">
      <c r="A25" s="115"/>
      <c r="B25" s="119"/>
      <c r="C25" s="118" t="s">
        <v>77</v>
      </c>
      <c r="D25" s="8">
        <f t="shared" si="0"/>
        <v>550000</v>
      </c>
      <c r="E25" s="9">
        <v>200000</v>
      </c>
      <c r="F25" s="8">
        <f t="shared" si="1"/>
        <v>0</v>
      </c>
      <c r="G25" s="9">
        <v>350000</v>
      </c>
      <c r="H25" s="8">
        <f t="shared" si="2"/>
        <v>0</v>
      </c>
      <c r="I25" s="10"/>
      <c r="M25" s="255"/>
      <c r="N25" s="240"/>
      <c r="O25" s="242"/>
      <c r="P25" s="242"/>
      <c r="Q25" s="242"/>
      <c r="R25" s="242"/>
      <c r="S25" s="231"/>
      <c r="T25" s="231"/>
      <c r="U25" s="232"/>
      <c r="V25"/>
    </row>
    <row r="26" spans="1:22" s="1" customFormat="1" ht="18" customHeight="1" x14ac:dyDescent="0.15">
      <c r="A26" s="115"/>
      <c r="B26" s="119"/>
      <c r="C26" s="118" t="s">
        <v>78</v>
      </c>
      <c r="D26" s="8">
        <f t="shared" si="0"/>
        <v>200000</v>
      </c>
      <c r="E26" s="9">
        <v>200000</v>
      </c>
      <c r="F26" s="8">
        <f t="shared" si="1"/>
        <v>0</v>
      </c>
      <c r="G26" s="9"/>
      <c r="H26" s="8">
        <f t="shared" si="2"/>
        <v>0</v>
      </c>
      <c r="I26" s="10"/>
      <c r="M26" s="255"/>
      <c r="N26" s="240"/>
      <c r="O26" s="242"/>
      <c r="P26" s="242"/>
      <c r="Q26" s="242"/>
      <c r="R26" s="242"/>
      <c r="S26" s="231"/>
      <c r="T26" s="231"/>
      <c r="U26" s="232"/>
      <c r="V26"/>
    </row>
    <row r="27" spans="1:22" s="1" customFormat="1" ht="18" customHeight="1" x14ac:dyDescent="0.15">
      <c r="A27" s="115"/>
      <c r="B27" s="119"/>
      <c r="C27" s="46" t="s">
        <v>79</v>
      </c>
      <c r="D27" s="8">
        <f t="shared" si="0"/>
        <v>800000</v>
      </c>
      <c r="E27" s="9">
        <v>800000</v>
      </c>
      <c r="F27" s="8">
        <f t="shared" si="1"/>
        <v>0</v>
      </c>
      <c r="G27" s="9"/>
      <c r="H27" s="8">
        <f t="shared" si="2"/>
        <v>0</v>
      </c>
      <c r="I27" s="10"/>
      <c r="M27" s="255"/>
      <c r="N27" s="240"/>
      <c r="O27" s="242"/>
      <c r="P27" s="242"/>
      <c r="Q27" s="242"/>
      <c r="R27" s="242"/>
      <c r="S27" s="231"/>
      <c r="T27" s="231"/>
      <c r="U27" s="232"/>
      <c r="V27"/>
    </row>
    <row r="28" spans="1:22" s="1" customFormat="1" ht="18" customHeight="1" x14ac:dyDescent="0.15">
      <c r="A28" s="115"/>
      <c r="B28" s="57"/>
      <c r="C28" s="68" t="s">
        <v>80</v>
      </c>
      <c r="D28" s="8">
        <f t="shared" si="0"/>
        <v>600000</v>
      </c>
      <c r="E28" s="9">
        <v>400000</v>
      </c>
      <c r="F28" s="8">
        <f t="shared" si="1"/>
        <v>0</v>
      </c>
      <c r="G28" s="9">
        <v>200000</v>
      </c>
      <c r="H28" s="8">
        <f t="shared" si="2"/>
        <v>0</v>
      </c>
      <c r="I28" s="10"/>
      <c r="M28" s="255"/>
      <c r="N28" s="240"/>
      <c r="O28" s="242"/>
      <c r="P28" s="242"/>
      <c r="Q28" s="242"/>
      <c r="R28" s="242"/>
      <c r="S28" s="231"/>
      <c r="T28" s="231"/>
      <c r="U28" s="232"/>
      <c r="V28"/>
    </row>
    <row r="29" spans="1:22" s="1" customFormat="1" ht="18" customHeight="1" x14ac:dyDescent="0.15">
      <c r="A29" s="115"/>
      <c r="B29" s="57"/>
      <c r="C29" s="68" t="s">
        <v>81</v>
      </c>
      <c r="D29" s="8">
        <f t="shared" si="0"/>
        <v>500000</v>
      </c>
      <c r="E29" s="9"/>
      <c r="F29" s="8">
        <f t="shared" si="1"/>
        <v>441665</v>
      </c>
      <c r="G29" s="9"/>
      <c r="H29" s="8">
        <f t="shared" si="2"/>
        <v>58335</v>
      </c>
      <c r="I29" s="10">
        <v>500000</v>
      </c>
      <c r="M29" s="255"/>
      <c r="N29" s="240"/>
      <c r="O29" s="242"/>
      <c r="P29" s="242"/>
      <c r="Q29" s="242"/>
      <c r="R29" s="242"/>
      <c r="S29" s="231"/>
      <c r="T29" s="231"/>
      <c r="U29" s="232"/>
      <c r="V29"/>
    </row>
    <row r="30" spans="1:22" ht="18" customHeight="1" x14ac:dyDescent="0.15">
      <c r="A30" s="115"/>
      <c r="B30" s="59"/>
      <c r="C30" s="68" t="s">
        <v>82</v>
      </c>
      <c r="D30" s="8">
        <f t="shared" si="0"/>
        <v>180000</v>
      </c>
      <c r="E30" s="9"/>
      <c r="F30" s="8">
        <f t="shared" si="1"/>
        <v>158999</v>
      </c>
      <c r="G30" s="9"/>
      <c r="H30" s="8">
        <f t="shared" si="2"/>
        <v>21001</v>
      </c>
      <c r="I30" s="10">
        <v>180000</v>
      </c>
      <c r="M30" s="255"/>
      <c r="N30" s="240"/>
      <c r="O30" s="233"/>
      <c r="P30" s="233"/>
      <c r="Q30" s="233"/>
      <c r="R30" s="233"/>
      <c r="S30" s="231"/>
      <c r="T30" s="231"/>
      <c r="U30" s="232"/>
    </row>
    <row r="31" spans="1:22" ht="18" customHeight="1" x14ac:dyDescent="0.15">
      <c r="A31" s="124" t="s">
        <v>66</v>
      </c>
      <c r="B31" s="125"/>
      <c r="C31" s="126"/>
      <c r="D31" s="3">
        <f t="shared" si="0"/>
        <v>6120000</v>
      </c>
      <c r="E31" s="3">
        <f>E11-E14</f>
        <v>21300000</v>
      </c>
      <c r="F31" s="3">
        <f>F11-F14</f>
        <v>-18973928</v>
      </c>
      <c r="G31" s="3">
        <f>G11-G14</f>
        <v>6300000</v>
      </c>
      <c r="H31" s="3">
        <f>H11-H14</f>
        <v>-2506072</v>
      </c>
      <c r="I31" s="4">
        <f>I11-I14</f>
        <v>-680000</v>
      </c>
      <c r="M31" s="255"/>
      <c r="N31" s="240"/>
      <c r="O31" s="233"/>
      <c r="P31" s="233"/>
      <c r="Q31" s="233"/>
      <c r="R31" s="233"/>
      <c r="S31" s="231"/>
      <c r="T31" s="231"/>
      <c r="U31" s="232"/>
    </row>
    <row r="32" spans="1:22" ht="18" customHeight="1" x14ac:dyDescent="0.15">
      <c r="A32" s="198" t="s">
        <v>26</v>
      </c>
      <c r="B32" s="199"/>
      <c r="C32" s="200"/>
      <c r="D32" s="3">
        <f t="shared" si="0"/>
        <v>251800</v>
      </c>
      <c r="E32" s="3">
        <f>SUM(E33:E34)</f>
        <v>250000</v>
      </c>
      <c r="F32" s="3">
        <f>SUM(F33:F34)</f>
        <v>1589</v>
      </c>
      <c r="G32" s="3">
        <f>SUM(G33:G34)</f>
        <v>0</v>
      </c>
      <c r="H32" s="3">
        <f>SUM(H33:H34)</f>
        <v>211</v>
      </c>
      <c r="I32" s="4">
        <f>SUM(I33:I34)</f>
        <v>1800</v>
      </c>
      <c r="M32" s="255"/>
      <c r="N32" s="240"/>
      <c r="O32" s="233"/>
      <c r="P32" s="233"/>
      <c r="Q32" s="233"/>
      <c r="R32" s="233"/>
      <c r="S32" s="231"/>
      <c r="T32" s="231"/>
      <c r="U32" s="232"/>
    </row>
    <row r="33" spans="1:21" ht="18" customHeight="1" x14ac:dyDescent="0.15">
      <c r="A33" s="155"/>
      <c r="B33" s="234" t="s">
        <v>29</v>
      </c>
      <c r="C33" s="235"/>
      <c r="D33" s="5">
        <f t="shared" si="0"/>
        <v>1800</v>
      </c>
      <c r="E33" s="6"/>
      <c r="F33" s="5">
        <f>ROUNDDOWN(I33*$G$7,0)</f>
        <v>1589</v>
      </c>
      <c r="G33" s="6"/>
      <c r="H33" s="5">
        <f>I33-F33</f>
        <v>211</v>
      </c>
      <c r="I33" s="7">
        <v>1800</v>
      </c>
      <c r="M33" s="255"/>
      <c r="N33" s="240"/>
      <c r="O33" s="233"/>
      <c r="P33" s="233"/>
      <c r="Q33" s="233"/>
      <c r="R33" s="233"/>
      <c r="S33" s="231"/>
      <c r="T33" s="231"/>
      <c r="U33" s="232"/>
    </row>
    <row r="34" spans="1:21" ht="18" customHeight="1" x14ac:dyDescent="0.15">
      <c r="A34" s="156"/>
      <c r="B34" s="236" t="s">
        <v>86</v>
      </c>
      <c r="C34" s="237"/>
      <c r="D34" s="11">
        <f t="shared" si="0"/>
        <v>250000</v>
      </c>
      <c r="E34" s="18">
        <v>250000</v>
      </c>
      <c r="F34" s="11">
        <f>ROUNDDOWN(I34*$G$7,0)</f>
        <v>0</v>
      </c>
      <c r="G34" s="18"/>
      <c r="H34" s="11">
        <f>I34-F34</f>
        <v>0</v>
      </c>
      <c r="I34" s="19"/>
      <c r="M34" s="255"/>
      <c r="N34" s="240"/>
      <c r="O34" s="238" t="s">
        <v>55</v>
      </c>
      <c r="P34" s="238"/>
      <c r="Q34" s="238"/>
      <c r="R34" s="238"/>
      <c r="S34" s="231">
        <v>211</v>
      </c>
      <c r="T34" s="231"/>
      <c r="U34" s="232"/>
    </row>
    <row r="35" spans="1:21" ht="18" customHeight="1" x14ac:dyDescent="0.15">
      <c r="A35" s="198" t="s">
        <v>4</v>
      </c>
      <c r="B35" s="199"/>
      <c r="C35" s="200"/>
      <c r="D35" s="3">
        <f t="shared" si="0"/>
        <v>1500000</v>
      </c>
      <c r="E35" s="3">
        <f>SUM(E36:E37)</f>
        <v>0</v>
      </c>
      <c r="F35" s="3">
        <f>SUM(F36:F37)</f>
        <v>1324995</v>
      </c>
      <c r="G35" s="3">
        <f>SUM(G36:G37)</f>
        <v>0</v>
      </c>
      <c r="H35" s="3">
        <f>SUM(H36:H37)</f>
        <v>175005</v>
      </c>
      <c r="I35" s="4">
        <f>SUM(I36:I37)</f>
        <v>1500000</v>
      </c>
      <c r="M35" s="255"/>
      <c r="N35" s="240"/>
      <c r="O35" s="238"/>
      <c r="P35" s="238"/>
      <c r="Q35" s="238"/>
      <c r="R35" s="238"/>
      <c r="S35" s="231"/>
      <c r="T35" s="231"/>
      <c r="U35" s="232"/>
    </row>
    <row r="36" spans="1:21" ht="18" customHeight="1" x14ac:dyDescent="0.15">
      <c r="A36" s="155"/>
      <c r="B36" s="228" t="s">
        <v>54</v>
      </c>
      <c r="C36" s="229"/>
      <c r="D36" s="5">
        <f t="shared" si="0"/>
        <v>1500000</v>
      </c>
      <c r="E36" s="6"/>
      <c r="F36" s="5">
        <f>ROUNDDOWN(I36*$G$7,0)</f>
        <v>1324995</v>
      </c>
      <c r="G36" s="6"/>
      <c r="H36" s="5">
        <f>I36-F36</f>
        <v>175005</v>
      </c>
      <c r="I36" s="7">
        <v>1500000</v>
      </c>
      <c r="M36" s="255"/>
      <c r="N36" s="230" t="s">
        <v>56</v>
      </c>
      <c r="O36" s="230"/>
      <c r="P36" s="230"/>
      <c r="Q36" s="230"/>
      <c r="R36" s="230"/>
      <c r="S36" s="231">
        <v>7000000</v>
      </c>
      <c r="T36" s="231"/>
      <c r="U36" s="232"/>
    </row>
    <row r="37" spans="1:21" ht="18" customHeight="1" x14ac:dyDescent="0.15">
      <c r="A37" s="156"/>
      <c r="B37" s="146"/>
      <c r="C37" s="147"/>
      <c r="D37" s="11">
        <f t="shared" si="0"/>
        <v>0</v>
      </c>
      <c r="E37" s="18"/>
      <c r="F37" s="11">
        <f>ROUNDDOWN(I37*$G$7,0)</f>
        <v>0</v>
      </c>
      <c r="G37" s="18"/>
      <c r="H37" s="11">
        <f>I37-F37</f>
        <v>0</v>
      </c>
      <c r="I37" s="19"/>
      <c r="M37" s="255"/>
      <c r="N37" s="230"/>
      <c r="O37" s="230"/>
      <c r="P37" s="230"/>
      <c r="Q37" s="230"/>
      <c r="R37" s="230"/>
      <c r="S37" s="231"/>
      <c r="T37" s="231"/>
      <c r="U37" s="232"/>
    </row>
    <row r="38" spans="1:21" ht="18" customHeight="1" x14ac:dyDescent="0.15">
      <c r="A38" s="124" t="s">
        <v>5</v>
      </c>
      <c r="B38" s="125"/>
      <c r="C38" s="126"/>
      <c r="D38" s="3">
        <f t="shared" si="0"/>
        <v>0</v>
      </c>
      <c r="E38" s="20"/>
      <c r="F38" s="3">
        <f>ROUNDDOWN(I38*$D$7,0)</f>
        <v>0</v>
      </c>
      <c r="G38" s="20"/>
      <c r="H38" s="3">
        <f>I38-F38</f>
        <v>0</v>
      </c>
      <c r="I38" s="21"/>
      <c r="M38" s="188" t="s">
        <v>57</v>
      </c>
      <c r="N38" s="189"/>
      <c r="O38" s="189"/>
      <c r="P38" s="189"/>
      <c r="Q38" s="189"/>
      <c r="R38" s="210"/>
      <c r="S38" s="221"/>
      <c r="T38" s="221"/>
      <c r="U38" s="222"/>
    </row>
    <row r="39" spans="1:21" ht="18" customHeight="1" x14ac:dyDescent="0.15">
      <c r="A39" s="124" t="s">
        <v>6</v>
      </c>
      <c r="B39" s="125"/>
      <c r="C39" s="126"/>
      <c r="D39" s="3">
        <f t="shared" si="0"/>
        <v>0</v>
      </c>
      <c r="E39" s="20"/>
      <c r="F39" s="3">
        <f>ROUNDDOWN(I39*$G$7,0)</f>
        <v>0</v>
      </c>
      <c r="G39" s="20"/>
      <c r="H39" s="3">
        <f>I39-F39</f>
        <v>0</v>
      </c>
      <c r="I39" s="21"/>
      <c r="M39" s="211"/>
      <c r="N39" s="212"/>
      <c r="O39" s="212"/>
      <c r="P39" s="212"/>
      <c r="Q39" s="212"/>
      <c r="R39" s="213"/>
      <c r="S39" s="221"/>
      <c r="T39" s="221"/>
      <c r="U39" s="222"/>
    </row>
    <row r="40" spans="1:21" ht="18" customHeight="1" x14ac:dyDescent="0.15">
      <c r="A40" s="124" t="s">
        <v>7</v>
      </c>
      <c r="B40" s="125"/>
      <c r="C40" s="126"/>
      <c r="D40" s="3">
        <f t="shared" si="0"/>
        <v>4871800</v>
      </c>
      <c r="E40" s="3">
        <f>SUM(E31,E32,E38)-SUM(E35,E39)</f>
        <v>21550000</v>
      </c>
      <c r="F40" s="3">
        <f>SUM(F31,F32,F38)-SUM(F35,F39)</f>
        <v>-20297334</v>
      </c>
      <c r="G40" s="3">
        <f>SUM(G31,G32,G38)-SUM(G35,G39)</f>
        <v>6300000</v>
      </c>
      <c r="H40" s="3">
        <f>SUM(H31,H32,H38)-SUM(H35,H39)</f>
        <v>-2680866</v>
      </c>
      <c r="I40" s="4">
        <f>SUM(I31,I32,I38)-SUM(I35,I39)</f>
        <v>-2178200</v>
      </c>
      <c r="M40" s="188" t="s">
        <v>58</v>
      </c>
      <c r="N40" s="189"/>
      <c r="O40" s="189"/>
      <c r="P40" s="189"/>
      <c r="Q40" s="189"/>
      <c r="R40" s="210"/>
      <c r="S40" s="221"/>
      <c r="T40" s="221"/>
      <c r="U40" s="222"/>
    </row>
    <row r="41" spans="1:21" ht="18" customHeight="1" x14ac:dyDescent="0.15">
      <c r="A41" s="124" t="s">
        <v>14</v>
      </c>
      <c r="B41" s="125"/>
      <c r="C41" s="126"/>
      <c r="D41" s="3">
        <f t="shared" si="0"/>
        <v>300000</v>
      </c>
      <c r="E41" s="22"/>
      <c r="F41" s="8">
        <f>ROUNDDOWN(I41*$G$7,0)</f>
        <v>264999</v>
      </c>
      <c r="G41" s="22"/>
      <c r="H41" s="8">
        <f>I41-F41</f>
        <v>35001</v>
      </c>
      <c r="I41" s="23">
        <v>300000</v>
      </c>
      <c r="M41" s="211"/>
      <c r="N41" s="212"/>
      <c r="O41" s="212"/>
      <c r="P41" s="212"/>
      <c r="Q41" s="212"/>
      <c r="R41" s="213"/>
      <c r="S41" s="221"/>
      <c r="T41" s="221"/>
      <c r="U41" s="222"/>
    </row>
    <row r="42" spans="1:21" ht="18" customHeight="1" thickBot="1" x14ac:dyDescent="0.2">
      <c r="A42" s="139" t="s">
        <v>13</v>
      </c>
      <c r="B42" s="140"/>
      <c r="C42" s="141"/>
      <c r="D42" s="24">
        <f t="shared" si="0"/>
        <v>4571800</v>
      </c>
      <c r="E42" s="24">
        <f>E40-E41</f>
        <v>21550000</v>
      </c>
      <c r="F42" s="24">
        <f>F40-F41</f>
        <v>-20562333</v>
      </c>
      <c r="G42" s="24">
        <f>G40-G41</f>
        <v>6300000</v>
      </c>
      <c r="H42" s="24">
        <f>H40-H41</f>
        <v>-2715867</v>
      </c>
      <c r="I42" s="25">
        <f>I40-I41</f>
        <v>-2478200</v>
      </c>
      <c r="M42" s="188" t="s">
        <v>59</v>
      </c>
      <c r="N42" s="189"/>
      <c r="O42" s="189"/>
      <c r="P42" s="189"/>
      <c r="Q42" s="189"/>
      <c r="R42" s="210"/>
      <c r="S42" s="214"/>
      <c r="T42" s="204"/>
      <c r="U42" s="215"/>
    </row>
    <row r="43" spans="1:21" ht="18" customHeight="1" x14ac:dyDescent="0.15">
      <c r="A43" s="225" t="s">
        <v>8</v>
      </c>
      <c r="B43" s="226"/>
      <c r="C43" s="227"/>
      <c r="D43" s="26">
        <f t="shared" si="0"/>
        <v>800300</v>
      </c>
      <c r="E43" s="26">
        <f>SUM(E44:E46)</f>
        <v>0</v>
      </c>
      <c r="F43" s="26">
        <f>SUM(F44:F46)</f>
        <v>706928</v>
      </c>
      <c r="G43" s="26">
        <f>SUM(G44:G46)</f>
        <v>0</v>
      </c>
      <c r="H43" s="26">
        <f>SUM(H44:H46)</f>
        <v>93372</v>
      </c>
      <c r="I43" s="27">
        <f>SUM(I44:I46)</f>
        <v>800300</v>
      </c>
      <c r="M43" s="211"/>
      <c r="N43" s="212"/>
      <c r="O43" s="212"/>
      <c r="P43" s="212"/>
      <c r="Q43" s="212"/>
      <c r="R43" s="213"/>
      <c r="S43" s="216"/>
      <c r="T43" s="217"/>
      <c r="U43" s="218"/>
    </row>
    <row r="44" spans="1:21" ht="18" customHeight="1" x14ac:dyDescent="0.15">
      <c r="A44" s="115"/>
      <c r="B44" s="228" t="s">
        <v>30</v>
      </c>
      <c r="C44" s="229"/>
      <c r="D44" s="5">
        <f t="shared" si="0"/>
        <v>300</v>
      </c>
      <c r="E44" s="6"/>
      <c r="F44" s="5">
        <f>ROUNDDOWN(I44*$G$7,0)</f>
        <v>264</v>
      </c>
      <c r="G44" s="6"/>
      <c r="H44" s="5">
        <f>I44-F44</f>
        <v>36</v>
      </c>
      <c r="I44" s="7">
        <v>300</v>
      </c>
      <c r="M44" s="188" t="s">
        <v>60</v>
      </c>
      <c r="N44" s="189"/>
      <c r="O44" s="189"/>
      <c r="P44" s="189"/>
      <c r="Q44" s="189"/>
      <c r="R44" s="210"/>
      <c r="S44" s="214"/>
      <c r="T44" s="204"/>
      <c r="U44" s="215"/>
    </row>
    <row r="45" spans="1:21" ht="18" customHeight="1" x14ac:dyDescent="0.15">
      <c r="A45" s="115"/>
      <c r="B45" s="208" t="s">
        <v>31</v>
      </c>
      <c r="C45" s="209"/>
      <c r="D45" s="8">
        <f t="shared" si="0"/>
        <v>800000</v>
      </c>
      <c r="E45" s="9"/>
      <c r="F45" s="8">
        <f>ROUNDDOWN(I45*$G$7,0)</f>
        <v>706664</v>
      </c>
      <c r="G45" s="9"/>
      <c r="H45" s="8">
        <f>I45-F45</f>
        <v>93336</v>
      </c>
      <c r="I45" s="10">
        <v>800000</v>
      </c>
      <c r="M45" s="211"/>
      <c r="N45" s="212"/>
      <c r="O45" s="212"/>
      <c r="P45" s="212"/>
      <c r="Q45" s="212"/>
      <c r="R45" s="213"/>
      <c r="S45" s="216"/>
      <c r="T45" s="217"/>
      <c r="U45" s="218"/>
    </row>
    <row r="46" spans="1:21" ht="18" customHeight="1" x14ac:dyDescent="0.15">
      <c r="A46" s="115"/>
      <c r="B46" s="208" t="s">
        <v>32</v>
      </c>
      <c r="C46" s="209"/>
      <c r="D46" s="8">
        <f t="shared" si="0"/>
        <v>0</v>
      </c>
      <c r="E46" s="9"/>
      <c r="F46" s="8">
        <f>ROUNDDOWN(I46*$G$7,0)</f>
        <v>0</v>
      </c>
      <c r="G46" s="9"/>
      <c r="H46" s="8">
        <f>I46-F46</f>
        <v>0</v>
      </c>
      <c r="I46" s="10"/>
      <c r="M46" s="188" t="s">
        <v>61</v>
      </c>
      <c r="N46" s="189"/>
      <c r="O46" s="189"/>
      <c r="P46" s="189"/>
      <c r="Q46" s="189"/>
      <c r="R46" s="210"/>
      <c r="S46" s="214"/>
      <c r="T46" s="204"/>
      <c r="U46" s="215"/>
    </row>
    <row r="47" spans="1:21" ht="18" customHeight="1" x14ac:dyDescent="0.15">
      <c r="A47" s="198" t="s">
        <v>9</v>
      </c>
      <c r="B47" s="199"/>
      <c r="C47" s="200"/>
      <c r="D47" s="3">
        <f t="shared" si="0"/>
        <v>500000</v>
      </c>
      <c r="E47" s="3">
        <f>SUM(E48:E48)</f>
        <v>380000</v>
      </c>
      <c r="F47" s="3">
        <f>SUM(F48:F48)</f>
        <v>0</v>
      </c>
      <c r="G47" s="3">
        <f>SUM(G48:G48)</f>
        <v>120000</v>
      </c>
      <c r="H47" s="3">
        <f>SUM(H48:H48)</f>
        <v>0</v>
      </c>
      <c r="I47" s="4">
        <f>SUM(I48:I48)</f>
        <v>0</v>
      </c>
      <c r="M47" s="211"/>
      <c r="N47" s="212"/>
      <c r="O47" s="212"/>
      <c r="P47" s="212"/>
      <c r="Q47" s="212"/>
      <c r="R47" s="213"/>
      <c r="S47" s="216"/>
      <c r="T47" s="217"/>
      <c r="U47" s="218"/>
    </row>
    <row r="48" spans="1:21" ht="18" customHeight="1" thickBot="1" x14ac:dyDescent="0.2">
      <c r="A48" s="115"/>
      <c r="B48" s="219" t="s">
        <v>95</v>
      </c>
      <c r="C48" s="220"/>
      <c r="D48" s="5">
        <f t="shared" si="0"/>
        <v>500000</v>
      </c>
      <c r="E48" s="6">
        <v>380000</v>
      </c>
      <c r="F48" s="5">
        <f>ROUNDDOWN(I48*$G$7,0)</f>
        <v>0</v>
      </c>
      <c r="G48" s="6">
        <v>120000</v>
      </c>
      <c r="H48" s="5">
        <f>I48-F48</f>
        <v>0</v>
      </c>
      <c r="I48" s="7"/>
      <c r="M48" s="188" t="s">
        <v>62</v>
      </c>
      <c r="N48" s="189"/>
      <c r="O48" s="189"/>
      <c r="P48" s="189"/>
      <c r="Q48" s="189"/>
      <c r="R48" s="210"/>
      <c r="S48" s="221"/>
      <c r="T48" s="221"/>
      <c r="U48" s="222"/>
    </row>
    <row r="49" spans="1:21" ht="18" customHeight="1" thickBot="1" x14ac:dyDescent="0.2">
      <c r="A49" s="148" t="s">
        <v>84</v>
      </c>
      <c r="B49" s="149"/>
      <c r="C49" s="150"/>
      <c r="D49" s="64">
        <f t="shared" si="0"/>
        <v>4872100</v>
      </c>
      <c r="E49" s="64">
        <f>E42+E43-E47</f>
        <v>21170000</v>
      </c>
      <c r="F49" s="64">
        <f>F42+F43-F47</f>
        <v>-19855405</v>
      </c>
      <c r="G49" s="64">
        <f>G42+G43-G47</f>
        <v>6180000</v>
      </c>
      <c r="H49" s="64">
        <f>H42+H43-H47</f>
        <v>-2622495</v>
      </c>
      <c r="I49" s="64">
        <f>I42+I43-I47</f>
        <v>-1677900</v>
      </c>
      <c r="M49" s="211"/>
      <c r="N49" s="212"/>
      <c r="O49" s="212"/>
      <c r="P49" s="212"/>
      <c r="Q49" s="212"/>
      <c r="R49" s="213"/>
      <c r="S49" s="223"/>
      <c r="T49" s="223"/>
      <c r="U49" s="224"/>
    </row>
    <row r="50" spans="1:21" ht="18" customHeight="1" x14ac:dyDescent="0.15">
      <c r="A50" s="185" t="s">
        <v>15</v>
      </c>
      <c r="B50" s="186"/>
      <c r="C50" s="187"/>
      <c r="D50" s="26">
        <f t="shared" si="0"/>
        <v>0</v>
      </c>
      <c r="E50" s="28"/>
      <c r="F50" s="26">
        <f>ROUNDDOWN(I50*$G$7,0)</f>
        <v>0</v>
      </c>
      <c r="G50" s="28"/>
      <c r="H50" s="26">
        <f>I50-F50</f>
        <v>0</v>
      </c>
      <c r="I50" s="29"/>
      <c r="M50" s="188" t="s">
        <v>92</v>
      </c>
      <c r="N50" s="189"/>
      <c r="O50" s="189"/>
      <c r="P50" s="189"/>
      <c r="Q50" s="189"/>
      <c r="R50" s="189"/>
      <c r="S50" s="192">
        <v>7000000</v>
      </c>
      <c r="T50" s="193"/>
      <c r="U50" s="194"/>
    </row>
    <row r="51" spans="1:21" ht="18" customHeight="1" thickBot="1" x14ac:dyDescent="0.2">
      <c r="A51" s="198" t="s">
        <v>16</v>
      </c>
      <c r="B51" s="199"/>
      <c r="C51" s="200"/>
      <c r="D51" s="31">
        <f t="shared" si="0"/>
        <v>0</v>
      </c>
      <c r="E51" s="30"/>
      <c r="F51" s="31">
        <f>ROUNDDOWN(I51*$G$7,0)</f>
        <v>0</v>
      </c>
      <c r="G51" s="30"/>
      <c r="H51" s="31">
        <f>I51-F51</f>
        <v>0</v>
      </c>
      <c r="I51" s="71"/>
      <c r="M51" s="190"/>
      <c r="N51" s="191"/>
      <c r="O51" s="191"/>
      <c r="P51" s="191"/>
      <c r="Q51" s="191"/>
      <c r="R51" s="191"/>
      <c r="S51" s="195"/>
      <c r="T51" s="196"/>
      <c r="U51" s="197"/>
    </row>
    <row r="52" spans="1:21" ht="17.25" customHeight="1" thickBot="1" x14ac:dyDescent="0.2">
      <c r="A52" s="148" t="s">
        <v>63</v>
      </c>
      <c r="B52" s="149"/>
      <c r="C52" s="150"/>
      <c r="D52" s="77">
        <f t="shared" si="0"/>
        <v>4872100</v>
      </c>
      <c r="E52" s="78">
        <f>SUM(E42:E43,E50)-SUM(E47,E51)</f>
        <v>21170000</v>
      </c>
      <c r="F52" s="78">
        <f>SUM(F42:F43,F50)-SUM(F47,F51)</f>
        <v>-19855405</v>
      </c>
      <c r="G52" s="78">
        <f>SUM(G42:G43,G50)-SUM(G47,G51)</f>
        <v>6180000</v>
      </c>
      <c r="H52" s="78">
        <f>SUM(H42:H43,H50)-SUM(H47,H51)</f>
        <v>-2622495</v>
      </c>
      <c r="I52" s="79">
        <f>SUM(I42:I43,I50)-SUM(I47,I51)</f>
        <v>-1677900</v>
      </c>
      <c r="M52" s="201"/>
      <c r="N52" s="201"/>
      <c r="O52" s="201"/>
      <c r="P52" s="201"/>
      <c r="Q52" s="201"/>
      <c r="R52" s="201"/>
      <c r="S52" s="203"/>
      <c r="T52" s="203"/>
      <c r="U52" s="203"/>
    </row>
    <row r="53" spans="1:21" ht="27.75" thickBot="1" x14ac:dyDescent="0.2">
      <c r="A53" s="205" t="s">
        <v>12</v>
      </c>
      <c r="B53" s="206"/>
      <c r="C53" s="207"/>
      <c r="D53" s="72">
        <f>SUM(F53,H53)</f>
        <v>4872100</v>
      </c>
      <c r="E53" s="82" t="s">
        <v>23</v>
      </c>
      <c r="F53" s="73">
        <f>SUM(E52:F52)</f>
        <v>1314595</v>
      </c>
      <c r="G53" s="74" t="s">
        <v>10</v>
      </c>
      <c r="H53" s="75">
        <f>SUM(G52:H52)</f>
        <v>3557505</v>
      </c>
      <c r="I53" s="76"/>
      <c r="M53" s="202"/>
      <c r="N53" s="202"/>
      <c r="O53" s="202"/>
      <c r="P53" s="202"/>
      <c r="Q53" s="202"/>
      <c r="R53" s="202"/>
      <c r="S53" s="204"/>
      <c r="T53" s="204"/>
      <c r="U53" s="204"/>
    </row>
    <row r="54" spans="1:21" x14ac:dyDescent="0.15">
      <c r="A54" s="114"/>
      <c r="B54" s="184" t="s">
        <v>42</v>
      </c>
      <c r="C54" s="184"/>
      <c r="D54" s="184"/>
      <c r="E54" s="184"/>
      <c r="F54" s="184"/>
      <c r="G54" s="184"/>
      <c r="H54" s="184"/>
      <c r="I54" s="184"/>
    </row>
    <row r="55" spans="1:21" ht="18.75" customHeight="1" x14ac:dyDescent="0.15">
      <c r="A55" s="1" t="s">
        <v>24</v>
      </c>
      <c r="D55" s="43"/>
      <c r="E55" s="43"/>
      <c r="F55" s="43"/>
      <c r="G55" s="43"/>
      <c r="H55" s="43"/>
      <c r="I55" s="43"/>
      <c r="M55" s="39"/>
      <c r="N55" s="39"/>
      <c r="O55" s="39"/>
      <c r="P55" s="39"/>
    </row>
    <row r="56" spans="1:21" ht="44.25" customHeight="1" x14ac:dyDescent="0.15">
      <c r="A56" s="114">
        <v>1</v>
      </c>
      <c r="B56" s="132" t="s">
        <v>96</v>
      </c>
      <c r="C56" s="132"/>
      <c r="D56" s="132"/>
      <c r="E56" s="132"/>
      <c r="F56" s="132"/>
      <c r="G56" s="132"/>
      <c r="H56" s="132"/>
      <c r="I56" s="132"/>
      <c r="M56" s="39"/>
      <c r="N56" s="39"/>
      <c r="O56" s="39"/>
      <c r="P56" s="39"/>
      <c r="S56" s="41"/>
      <c r="T56" s="41"/>
      <c r="U56" s="41"/>
    </row>
    <row r="57" spans="1:21" ht="15.75" customHeight="1" x14ac:dyDescent="0.15">
      <c r="A57" s="114">
        <v>2</v>
      </c>
      <c r="B57" s="133" t="s">
        <v>25</v>
      </c>
      <c r="C57" s="133"/>
      <c r="D57" s="133"/>
      <c r="E57" s="133"/>
      <c r="F57" s="133"/>
      <c r="G57" s="133"/>
      <c r="H57" s="133"/>
      <c r="I57" s="133"/>
      <c r="M57" s="39"/>
      <c r="N57" s="39"/>
      <c r="O57" s="39"/>
      <c r="P57" s="39"/>
      <c r="S57" s="41"/>
      <c r="T57" s="41"/>
      <c r="U57" s="41"/>
    </row>
    <row r="58" spans="1:21" ht="19.5" customHeight="1" x14ac:dyDescent="0.15">
      <c r="A58" s="114">
        <v>3</v>
      </c>
      <c r="B58" s="114" t="s">
        <v>94</v>
      </c>
      <c r="C58" s="114"/>
      <c r="D58" s="114"/>
      <c r="E58" s="114"/>
      <c r="F58" s="114"/>
      <c r="G58" s="114"/>
      <c r="H58" s="114"/>
      <c r="I58" s="114"/>
      <c r="M58" s="39"/>
      <c r="N58" s="39"/>
      <c r="O58" s="39"/>
      <c r="P58" s="39"/>
    </row>
    <row r="59" spans="1:21" x14ac:dyDescent="0.15">
      <c r="A59" s="114">
        <v>4</v>
      </c>
      <c r="B59" s="123" t="s">
        <v>70</v>
      </c>
      <c r="C59" s="123"/>
      <c r="D59" s="123"/>
      <c r="E59" s="123"/>
      <c r="F59" s="123"/>
      <c r="G59" s="123"/>
      <c r="H59" s="123"/>
      <c r="I59" s="123"/>
      <c r="M59" s="39"/>
      <c r="N59" s="39"/>
      <c r="O59" s="39"/>
      <c r="P59" s="39"/>
      <c r="R59" s="36"/>
    </row>
    <row r="60" spans="1:21" ht="5.25" customHeight="1" x14ac:dyDescent="0.15">
      <c r="A60" s="114"/>
      <c r="B60" s="113"/>
      <c r="C60" s="113"/>
      <c r="D60" s="113"/>
      <c r="E60" s="113"/>
      <c r="F60" s="113"/>
      <c r="G60" s="113"/>
      <c r="H60" s="113"/>
      <c r="I60" s="113"/>
      <c r="M60" s="39"/>
      <c r="N60" s="39"/>
      <c r="O60" s="39"/>
      <c r="P60" s="39"/>
      <c r="R60" s="36"/>
    </row>
    <row r="61" spans="1:21" ht="19.5" customHeight="1" x14ac:dyDescent="0.15">
      <c r="A61" s="1" t="s">
        <v>87</v>
      </c>
    </row>
    <row r="63" spans="1:21" ht="14.25" x14ac:dyDescent="0.15">
      <c r="M63" s="40"/>
      <c r="N63" s="40"/>
      <c r="O63" s="40"/>
      <c r="P63" s="40"/>
    </row>
    <row r="64" spans="1:21" ht="14.25" x14ac:dyDescent="0.15">
      <c r="M64" s="40"/>
      <c r="N64" s="40"/>
      <c r="O64" s="40"/>
      <c r="P64" s="40"/>
    </row>
    <row r="65" spans="13:16" ht="14.25" x14ac:dyDescent="0.15">
      <c r="M65" s="40"/>
      <c r="N65" s="40"/>
      <c r="O65" s="40"/>
      <c r="P65" s="40"/>
    </row>
    <row r="67" spans="13:16" x14ac:dyDescent="0.15">
      <c r="M67" s="41"/>
    </row>
    <row r="68" spans="13:16" x14ac:dyDescent="0.15">
      <c r="M68" s="41"/>
    </row>
  </sheetData>
  <mergeCells count="102">
    <mergeCell ref="A2:I2"/>
    <mergeCell ref="M3:O5"/>
    <mergeCell ref="P3:P5"/>
    <mergeCell ref="Q3:S5"/>
    <mergeCell ref="T3:T5"/>
    <mergeCell ref="U3:U5"/>
    <mergeCell ref="V3:V13"/>
    <mergeCell ref="E4:F4"/>
    <mergeCell ref="H4:I4"/>
    <mergeCell ref="A6:C6"/>
    <mergeCell ref="M6:M37"/>
    <mergeCell ref="N6:R7"/>
    <mergeCell ref="S6:U7"/>
    <mergeCell ref="A7:C7"/>
    <mergeCell ref="N8:N21"/>
    <mergeCell ref="O8:R9"/>
    <mergeCell ref="S8:U9"/>
    <mergeCell ref="A9:C10"/>
    <mergeCell ref="D9:D10"/>
    <mergeCell ref="E9:F9"/>
    <mergeCell ref="G9:H9"/>
    <mergeCell ref="I9:I10"/>
    <mergeCell ref="O10:R11"/>
    <mergeCell ref="S10:U11"/>
    <mergeCell ref="A11:C11"/>
    <mergeCell ref="O16:R17"/>
    <mergeCell ref="S16:U17"/>
    <mergeCell ref="O18:R19"/>
    <mergeCell ref="S18:U19"/>
    <mergeCell ref="B20:C20"/>
    <mergeCell ref="O20:R21"/>
    <mergeCell ref="S20:U21"/>
    <mergeCell ref="B12:C12"/>
    <mergeCell ref="O12:R13"/>
    <mergeCell ref="S12:U13"/>
    <mergeCell ref="B13:C13"/>
    <mergeCell ref="A14:C14"/>
    <mergeCell ref="O14:R15"/>
    <mergeCell ref="S14:U15"/>
    <mergeCell ref="B15:C15"/>
    <mergeCell ref="S30:U31"/>
    <mergeCell ref="A31:C31"/>
    <mergeCell ref="A32:C32"/>
    <mergeCell ref="O32:R33"/>
    <mergeCell ref="S32:U33"/>
    <mergeCell ref="A33:A34"/>
    <mergeCell ref="B33:C33"/>
    <mergeCell ref="B34:C34"/>
    <mergeCell ref="O34:R35"/>
    <mergeCell ref="S34:U35"/>
    <mergeCell ref="N22:N35"/>
    <mergeCell ref="O22:R23"/>
    <mergeCell ref="S22:U23"/>
    <mergeCell ref="O24:R25"/>
    <mergeCell ref="S24:U25"/>
    <mergeCell ref="O26:R27"/>
    <mergeCell ref="S26:U27"/>
    <mergeCell ref="O28:R29"/>
    <mergeCell ref="S28:U29"/>
    <mergeCell ref="O30:R31"/>
    <mergeCell ref="A38:C38"/>
    <mergeCell ref="M38:R39"/>
    <mergeCell ref="S38:U39"/>
    <mergeCell ref="A39:C39"/>
    <mergeCell ref="A40:C40"/>
    <mergeCell ref="M40:R41"/>
    <mergeCell ref="S40:U41"/>
    <mergeCell ref="A41:C41"/>
    <mergeCell ref="A35:C35"/>
    <mergeCell ref="A36:A37"/>
    <mergeCell ref="B36:C36"/>
    <mergeCell ref="N36:R37"/>
    <mergeCell ref="S36:U37"/>
    <mergeCell ref="B37:C37"/>
    <mergeCell ref="B46:C46"/>
    <mergeCell ref="M46:R47"/>
    <mergeCell ref="S46:U47"/>
    <mergeCell ref="A47:C47"/>
    <mergeCell ref="B48:C48"/>
    <mergeCell ref="M48:R49"/>
    <mergeCell ref="S48:U49"/>
    <mergeCell ref="A49:C49"/>
    <mergeCell ref="A42:C42"/>
    <mergeCell ref="M42:R43"/>
    <mergeCell ref="S42:U43"/>
    <mergeCell ref="A43:C43"/>
    <mergeCell ref="B44:C44"/>
    <mergeCell ref="M44:R45"/>
    <mergeCell ref="S44:U45"/>
    <mergeCell ref="B45:C45"/>
    <mergeCell ref="B54:I54"/>
    <mergeCell ref="B56:I56"/>
    <mergeCell ref="B57:I57"/>
    <mergeCell ref="B59:I59"/>
    <mergeCell ref="A50:C50"/>
    <mergeCell ref="M50:R51"/>
    <mergeCell ref="S50:U51"/>
    <mergeCell ref="A51:C51"/>
    <mergeCell ref="A52:C52"/>
    <mergeCell ref="M52:R53"/>
    <mergeCell ref="S52:U53"/>
    <mergeCell ref="A53:C53"/>
  </mergeCells>
  <phoneticPr fontId="1"/>
  <printOptions horizontalCentered="1"/>
  <pageMargins left="0.51181102362204722" right="0.51181102362204722" top="0.62992125984251968" bottom="0.15748031496062992" header="0.31496062992125984" footer="0.31496062992125984"/>
  <pageSetup paperSize="9" scale="5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区分計算書（様式・手書用）</vt:lpstr>
      <vt:lpstr>区分計算書（記載例）</vt:lpstr>
      <vt:lpstr>'区分計算書（記載例）'!Print_Area</vt:lpstr>
      <vt:lpstr>'区分計算書（様式・手書用）'!Print_Area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前田 奈津子</dc:creator>
  <cp:lastModifiedBy>米澤 実玖</cp:lastModifiedBy>
  <cp:lastPrinted>2021-01-05T05:02:40Z</cp:lastPrinted>
  <dcterms:created xsi:type="dcterms:W3CDTF">2020-10-07T04:05:18Z</dcterms:created>
  <dcterms:modified xsi:type="dcterms:W3CDTF">2021-09-02T06:38:00Z</dcterms:modified>
</cp:coreProperties>
</file>