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各課フォルダ\024財務課\004 財政\01財政一般\01県照会\R03\20_R1財政状況資料集（2回目）\02_回答\"/>
    </mc:Choice>
  </mc:AlternateContent>
  <xr:revisionPtr revIDLastSave="0" documentId="14_{8E62DAAE-CBF4-4C01-A1B9-E1DE74D574D5}" xr6:coauthVersionLast="36" xr6:coauthVersionMax="36" xr10:uidLastSave="{00000000-0000-0000-0000-000000000000}"/>
  <bookViews>
    <workbookView xWindow="0" yWindow="0" windowWidth="28800" windowHeight="120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l="1"/>
  <c r="AP88" i="12"/>
  <c r="AF88" i="12"/>
  <c r="AA38" i="12" l="1"/>
  <c r="AA37" i="12"/>
  <c r="AA36" i="12"/>
  <c r="AA35" i="12"/>
  <c r="AA34" i="12"/>
  <c r="AA33" i="12"/>
  <c r="AA32" i="12"/>
  <c r="AA31" i="12"/>
  <c r="AA30" i="12"/>
  <c r="AA29" i="12"/>
  <c r="AA28" i="12"/>
  <c r="AA23" i="12"/>
  <c r="V23" i="12"/>
  <c r="Q23" i="12"/>
  <c r="AA10" i="12"/>
  <c r="AA9" i="12"/>
  <c r="AA8" i="12"/>
  <c r="AA7" i="12"/>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U39" i="10"/>
  <c r="C39" i="10"/>
  <c r="CO38" i="10"/>
  <c r="AM38" i="10"/>
  <c r="U38" i="10"/>
  <c r="C38" i="10"/>
  <c r="CO37" i="10"/>
  <c r="AM37" i="10"/>
  <c r="CO36" i="10"/>
  <c r="AM36" i="10"/>
  <c r="AM35" i="10"/>
  <c r="BW34" i="10"/>
  <c r="BW35" i="10" s="1"/>
  <c r="BW36" i="10" s="1"/>
  <c r="BW37" i="10" s="1"/>
  <c r="BW38" i="10" s="1"/>
  <c r="C34" i="10"/>
  <c r="CO34" i="10" l="1"/>
  <c r="CO35" i="10" s="1"/>
  <c r="C35" i="10"/>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E37" i="10" s="1"/>
  <c r="BE38" i="10" s="1"/>
  <c r="BE39" i="10" s="1"/>
</calcChain>
</file>

<file path=xl/sharedStrings.xml><?xml version="1.0" encoding="utf-8"?>
<sst xmlns="http://schemas.openxmlformats.org/spreadsheetml/2006/main" count="1138" uniqueCount="624">
  <si>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</si>
  <si>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</si>
  <si>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</si>
  <si>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</si>
  <si>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</si>
  <si>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</si>
  <si>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</si>
  <si>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</si>
  <si>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</si>
  <si>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</si>
  <si>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</si>
  <si>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</si>
  <si>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</si>
  <si>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</si>
  <si>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</si>
  <si>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</si>
  <si>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</si>
  <si>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</si>
  <si>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</si>
  <si>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</si>
  <si>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</si>
  <si>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</si>
  <si>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</si>
  <si>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</si>
  <si>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</si>
  <si>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</si>
  <si>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</si>
  <si>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</si>
  <si>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</si>
  <si>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</si>
  <si>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</si>
  <si>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</si>
  <si>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</si>
  <si>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</si>
  <si>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</si>
  <si>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</si>
  <si>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</si>
  <si>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</si>
  <si>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</si>
  <si>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</si>
  <si>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</si>
  <si>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</si>
  <si>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</si>
  <si>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</si>
  <si>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</si>
  <si>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</si>
  <si>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</si>
  <si>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</si>
  <si>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</si>
  <si>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</si>
  <si>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</si>
  <si>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</si>
  <si>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</si>
  <si>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</si>
  <si>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</si>
  <si>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</si>
  <si>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</si>
  <si>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</si>
  <si>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</si>
  <si>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</si>
  <si>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</si>
  <si>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</si>
  <si>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</si>
  <si>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</si>
  <si>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</si>
  <si>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</si>
  <si>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</si>
  <si>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</si>
  <si>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</si>
  <si>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</si>
  <si>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</si>
  <si>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</si>
  <si>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</si>
  <si>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</si>
  <si>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</si>
  <si>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</si>
  <si>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</si>
  <si>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</si>
  <si>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</si>
  <si>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</si>
  <si>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</si>
  <si>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</si>
  <si>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</si>
  <si>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</si>
  <si>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</si>
  <si>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</si>
  <si>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</si>
  <si>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</si>
  <si>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</si>
  <si>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</si>
  <si>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</si>
  <si>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</si>
  <si>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</si>
  <si>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</si>
  <si>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</si>
  <si>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</si>
  <si>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</si>
  <si>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</si>
  <si>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</si>
  <si>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</si>
  <si>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</si>
  <si>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</si>
  <si>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</si>
  <si>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</si>
  <si>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</si>
  <si>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</si>
  <si>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</si>
  <si>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</si>
  <si>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</si>
  <si>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</si>
  <si>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</si>
  <si>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</si>
  <si>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</si>
  <si>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</si>
  <si>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</si>
  <si>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</si>
  <si>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</si>
  <si>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</si>
  <si>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</si>
  <si>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</si>
  <si>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</si>
  <si>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</si>
  <si>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</si>
  <si>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</si>
  <si>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</si>
  <si>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</si>
  <si>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</si>
  <si>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</si>
  <si>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</si>
  <si>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</si>
  <si>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</si>
  <si>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</si>
  <si>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</si>
  <si>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</si>
  <si>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</si>
  <si>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</si>
  <si>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</si>
  <si>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</si>
  <si>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</si>
  <si>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</si>
  <si>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</si>
  <si>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</si>
  <si>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</si>
  <si>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</si>
  <si>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</si>
  <si>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</si>
  <si>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</si>
  <si>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</si>
  <si>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</si>
  <si>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</si>
  <si>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</si>
  <si>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</si>
  <si>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</si>
  <si>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</si>
  <si>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</si>
  <si>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</si>
  <si>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</si>
  <si>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</si>
  <si>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</si>
  <si>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</si>
  <si>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</si>
  <si>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</si>
  <si>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</si>
  <si>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</si>
  <si>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</si>
  <si>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</si>
  <si>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</si>
  <si>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</si>
  <si>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</si>
  <si>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</si>
  <si>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</si>
  <si>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</si>
  <si>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</si>
  <si>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</si>
  <si>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</si>
  <si>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</si>
  <si>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</si>
  <si>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</si>
  <si>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</si>
  <si>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</si>
  <si>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</si>
  <si>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</si>
  <si>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</si>
  <si>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</si>
  <si>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</si>
  <si>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</si>
  <si>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</si>
  <si>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</si>
  <si>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</si>
  <si>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</si>
  <si>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</si>
  <si>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</si>
  <si>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</si>
  <si>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</si>
  <si>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</si>
  <si>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</si>
  <si>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</si>
  <si>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</si>
  <si>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</si>
  <si>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</si>
  <si>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</si>
  <si>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</si>
  <si>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</si>
  <si>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</si>
  <si>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</si>
  <si>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</si>
  <si>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</si>
  <si>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</si>
  <si>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</si>
  <si>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</si>
  <si>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鳥取県大山町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</si>
  <si>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</si>
  <si>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</si>
  <si>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</si>
  <si>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</si>
  <si>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</si>
  <si>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</si>
  <si>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</si>
  <si>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</si>
  <si>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</si>
  <si>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</si>
  <si>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</si>
  <si>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</si>
  <si>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</si>
  <si>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</si>
  <si>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</si>
  <si>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</si>
  <si>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</si>
  <si>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</si>
  <si>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</si>
  <si>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</si>
  <si>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</si>
  <si>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</si>
  <si>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</si>
  <si>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</si>
  <si>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</si>
  <si>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</si>
  <si>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</si>
  <si>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</si>
  <si>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</si>
  <si>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</si>
  <si>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</si>
  <si>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</si>
  <si>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</si>
  <si>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</si>
  <si>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</si>
  <si>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</si>
  <si>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</si>
  <si>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</si>
  <si>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</si>
  <si>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</si>
  <si>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</si>
  <si>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</si>
  <si>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</si>
  <si>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</si>
  <si>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</si>
  <si>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</si>
  <si>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</si>
  <si>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</si>
  <si>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</si>
  <si>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</si>
  <si>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</si>
  <si>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</si>
  <si>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</si>
  <si>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</si>
  <si>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</si>
  <si>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</si>
  <si>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</si>
  <si>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</si>
  <si>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</si>
  <si>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</si>
  <si>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</si>
  <si>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</si>
  <si>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</si>
  <si>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</si>
  <si>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</si>
  <si>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</si>
  <si>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</si>
  <si>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</si>
  <si>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</si>
  <si>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</si>
  <si>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</si>
  <si>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</si>
  <si>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</si>
  <si>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</si>
  <si>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</si>
  <si>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</si>
  <si>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</si>
  <si>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</si>
  <si>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</si>
  <si>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</si>
  <si>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</si>
  <si>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</si>
  <si>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</si>
  <si>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</si>
  <si>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</si>
  <si>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</si>
  <si>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</si>
  <si>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</si>
  <si>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</si>
  <si>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</si>
  <si>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</si>
  <si>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</si>
  <si>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</si>
  <si>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</si>
  <si>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</si>
  <si>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</si>
  <si>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</si>
  <si>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</si>
  <si>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</si>
  <si>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</si>
  <si>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</si>
  <si>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</si>
  <si>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</si>
  <si>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</si>
  <si>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</si>
  <si>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</si>
  <si>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</si>
  <si>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</si>
  <si>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</si>
  <si>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</si>
  <si>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</si>
  <si>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</si>
  <si>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</si>
  <si>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</si>
  <si>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</si>
  <si>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</si>
  <si>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</si>
  <si>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</si>
  <si>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</si>
  <si>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</si>
  <si>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</si>
  <si>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</si>
  <si>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</si>
  <si>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</si>
  <si>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</si>
  <si>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</si>
  <si>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</si>
  <si>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</si>
  <si>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</si>
  <si>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</si>
  <si>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</si>
  <si>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</si>
  <si>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</si>
  <si>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</si>
  <si>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</si>
  <si>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</si>
  <si>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</si>
  <si>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</si>
  <si>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</si>
  <si>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</si>
  <si>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</si>
  <si>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</si>
  <si>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</si>
  <si>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</si>
  <si>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</si>
  <si>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</si>
  <si>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</si>
  <si>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</si>
  <si>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</si>
  <si>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</si>
  <si>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</si>
  <si>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</si>
  <si>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</si>
  <si>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鳥取県大山町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</si>
  <si>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</si>
  <si>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</si>
  <si>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</si>
  <si>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</si>
  <si>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</si>
  <si>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</si>
  <si>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</si>
  <si>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</si>
  <si>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</si>
  <si>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</si>
  <si>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</si>
  <si>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</si>
  <si>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</si>
  <si>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</si>
  <si>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</si>
  <si>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</si>
  <si>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</si>
  <si>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</si>
  <si>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</si>
  <si>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</si>
  <si>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</si>
  <si>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</si>
  <si>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</si>
  <si>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</si>
  <si>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</si>
  <si>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</si>
  <si>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</si>
  <si>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</si>
  <si>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</si>
  <si>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</si>
  <si>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</si>
  <si>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</si>
  <si>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</si>
  <si>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</si>
  <si>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</si>
  <si>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</si>
  <si>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</si>
  <si>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</si>
  <si>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</si>
  <si>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</si>
  <si>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</si>
  <si>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</si>
  <si>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</si>
  <si>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</si>
  <si>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</si>
  <si>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</si>
  <si>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風力発電事業特別会計</t>
    <phoneticPr fontId="5"/>
  </si>
  <si>
    <t>法非適用企業</t>
    <phoneticPr fontId="5"/>
  </si>
  <si>
    <t>温泉事業特別会計</t>
    <phoneticPr fontId="5"/>
  </si>
  <si>
    <t>-</t>
    <phoneticPr fontId="5"/>
  </si>
  <si>
    <t>法非適用企業</t>
    <phoneticPr fontId="5"/>
  </si>
  <si>
    <t>索道事業特別会計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</si>
  <si>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</si>
  <si>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</si>
  <si>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</si>
  <si>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</si>
  <si>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</si>
  <si>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</si>
  <si>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</si>
  <si>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</si>
  <si>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</si>
  <si>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</si>
  <si>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</si>
  <si>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</si>
  <si>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</si>
  <si>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</si>
  <si>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</si>
  <si>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</si>
  <si>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</si>
  <si>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</si>
  <si>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</si>
  <si>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</si>
  <si>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</si>
  <si>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</si>
  <si>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</si>
  <si>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</si>
  <si>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</si>
  <si>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</si>
  <si>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</si>
  <si>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</si>
  <si>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</si>
  <si>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</si>
  <si>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</si>
  <si>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</si>
  <si>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</si>
  <si>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</si>
  <si>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</si>
  <si>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</si>
  <si>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</si>
  <si>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</si>
  <si>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</si>
  <si>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</si>
  <si>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</si>
  <si>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</si>
  <si>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</si>
  <si>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</si>
  <si>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</si>
  <si>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</si>
  <si>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</si>
  <si>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</si>
  <si>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</si>
  <si>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</si>
  <si>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</si>
  <si>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</si>
  <si>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</si>
  <si>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</si>
  <si>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</si>
  <si>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</si>
  <si>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</si>
  <si>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</si>
  <si>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</si>
  <si>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</si>
  <si>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</si>
  <si>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</si>
  <si>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</si>
  <si>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</si>
  <si>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</si>
  <si>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</si>
  <si>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</si>
  <si>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</si>
  <si>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</si>
  <si>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</si>
  <si>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</si>
  <si>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</si>
  <si>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</si>
  <si>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</si>
  <si>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</si>
  <si>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</si>
  <si>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</si>
  <si>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</si>
  <si>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</si>
  <si>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</si>
  <si>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</si>
  <si>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</si>
  <si>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</si>
  <si>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</si>
  <si>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</si>
  <si>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</si>
  <si>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</si>
  <si>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</si>
  <si>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</si>
  <si>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</si>
  <si>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</si>
  <si>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</si>
  <si>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</si>
  <si>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</si>
  <si>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</si>
  <si>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</si>
  <si>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</si>
  <si>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</si>
  <si>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</si>
  <si>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</si>
  <si>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</si>
  <si>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</si>
  <si>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</si>
  <si>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</si>
  <si>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</si>
  <si>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</si>
  <si>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</si>
  <si>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</si>
  <si>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</si>
  <si>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</si>
  <si>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</si>
  <si>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</si>
  <si>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</si>
  <si>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</si>
  <si>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</si>
  <si>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</si>
  <si>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</si>
  <si>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</si>
  <si>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</si>
  <si>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</si>
  <si>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</si>
  <si>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</si>
  <si>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</si>
  <si>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</si>
  <si>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</si>
  <si>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</si>
  <si>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</si>
  <si>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</si>
  <si>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</si>
  <si>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</si>
  <si>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</si>
  <si>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</si>
  <si>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</si>
  <si>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</si>
  <si>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</si>
  <si>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</si>
  <si>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</si>
  <si>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</si>
  <si>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</si>
  <si>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</si>
  <si>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</si>
  <si>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</si>
  <si>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</si>
  <si>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</si>
  <si>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</si>
  <si>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</si>
  <si>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</si>
  <si>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</si>
  <si>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</si>
  <si>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</si>
  <si>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</si>
  <si>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</si>
  <si>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</si>
  <si>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</si>
  <si>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</si>
  <si>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</si>
  <si>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</si>
  <si>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</si>
  <si>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</si>
  <si>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</si>
  <si>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</si>
  <si>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</si>
  <si>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</si>
  <si>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1.21</t>
  </si>
  <si>
    <t>▲ 3.79</t>
  </si>
  <si>
    <t>一般会計</t>
  </si>
  <si>
    <t>水道事業会計</t>
  </si>
  <si>
    <t>介護保険特別会計</t>
  </si>
  <si>
    <t>国民健康保険特別会計</t>
  </si>
  <si>
    <t>宅地造成事業特別会計</t>
  </si>
  <si>
    <t>開拓専用水道特別会計</t>
  </si>
  <si>
    <t>住宅新築資金等貸付事業特別会計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</si>
  <si>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</si>
  <si>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</si>
  <si>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</si>
  <si>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</si>
  <si>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</si>
  <si>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</si>
  <si>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</si>
  <si>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</si>
  <si>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</si>
  <si>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鳥取県西部広域行政管理組合</t>
    <rPh sb="0" eb="3">
      <t>トットリケン</t>
    </rPh>
    <rPh sb="3" eb="5">
      <t>セイブ</t>
    </rPh>
    <rPh sb="5" eb="7">
      <t>コウイキ</t>
    </rPh>
    <rPh sb="7" eb="9">
      <t>ギョウセイ</t>
    </rPh>
    <rPh sb="9" eb="11">
      <t>カンリ</t>
    </rPh>
    <rPh sb="11" eb="13">
      <t>クミアイ</t>
    </rPh>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</si>
  <si>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</si>
  <si>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</si>
  <si>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</si>
  <si>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</si>
  <si>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</si>
  <si>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t>
    <phoneticPr fontId="2"/>
  </si>
  <si>
    <t>-</t>
    <phoneticPr fontId="2"/>
  </si>
  <si>
    <t>合併振興基金</t>
    <rPh sb="0" eb="2">
      <t>ガッペイ</t>
    </rPh>
    <rPh sb="2" eb="4">
      <t>シンコウ</t>
    </rPh>
    <rPh sb="4" eb="6">
      <t>キキン</t>
    </rPh>
    <phoneticPr fontId="19"/>
  </si>
  <si>
    <t>公共施設整備基金</t>
    <rPh sb="0" eb="2">
      <t>コウキョウ</t>
    </rPh>
    <rPh sb="2" eb="4">
      <t>シセツ</t>
    </rPh>
    <rPh sb="4" eb="6">
      <t>セイビ</t>
    </rPh>
    <rPh sb="6" eb="8">
      <t>キキン</t>
    </rPh>
    <phoneticPr fontId="19"/>
  </si>
  <si>
    <t>ふるさと応援基金</t>
    <rPh sb="4" eb="6">
      <t>オウエン</t>
    </rPh>
    <rPh sb="6" eb="8">
      <t>キキン</t>
    </rPh>
    <phoneticPr fontId="19"/>
  </si>
  <si>
    <t>地域福祉基金</t>
    <rPh sb="0" eb="2">
      <t>チイキ</t>
    </rPh>
    <rPh sb="2" eb="4">
      <t>フクシ</t>
    </rPh>
    <rPh sb="4" eb="6">
      <t>キキン</t>
    </rPh>
    <phoneticPr fontId="5"/>
  </si>
  <si>
    <t>漁港建設事業推進基金</t>
    <rPh sb="0" eb="2">
      <t>ギョコウ</t>
    </rPh>
    <rPh sb="2" eb="4">
      <t>ケンセツ</t>
    </rPh>
    <rPh sb="4" eb="6">
      <t>ジギョウ</t>
    </rPh>
    <rPh sb="6" eb="8">
      <t>スイシン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</si>
  <si>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</si>
  <si>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</si>
  <si>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</si>
  <si>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</si>
  <si>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</si>
  <si>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</si>
  <si>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</si>
  <si>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</si>
  <si>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</si>
  <si>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</si>
  <si>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</si>
  <si>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計画的な償還により、将来負担比率は減少傾向になっているが、その反面、実質公債費比率は増加傾向にある。交付税措置の有利な辺地・過疎債等を活用しているが、償還年数が比較的短いため単年の公債費が増加傾向にあり、当面の間は、公債費のピークを踏まえた財政運営が求められる。</t>
    <phoneticPr fontId="5"/>
  </si>
  <si>
    <t>将来負担比率はマイナスとなったため、健全な状態であると言える。</t>
    <rPh sb="27" eb="28">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</si>
</sst>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73C9-427A-AE6D-245E831621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65660</c:v>
                </c:pt>
                <c:pt idx="1">
                  <c:v>85921</c:v>
                </c:pt>
                <c:pt idx="2">
                  <c:v>107184</c:v>
                </c:pt>
                <c:pt idx="3">
                  <c:v>78286</c:v>
                </c:pt>
                <c:pt idx="4">
                  <c:v>90497</c:v>
                </c:pt>
              </c:numCache>
            </c:numRef>
          </c:val>
          <c:smooth val="0"/>
          <c:extLst>
            <c:ext xmlns:c16="http://schemas.microsoft.com/office/drawing/2014/chart" uri="{C3380CC4-5D6E-409C-BE32-E72D297353CC}">
              <c16:uniqueId val="{00000001-73C9-427A-AE6D-245E83162195}"/>
            </c:ext>
          </c:extLst>
        </c:ser>
        <c:dLbls>
          <c:showLegendKey val="0"/>
          <c:showVal val="0"/>
          <c:showCatName val="0"/>
          <c:showSerName val="0"/>
          <c:showPercent val="0"/>
          <c:showBubbleSize val="0"/>
        </c:dLbls>
        <c:marker val="1"/>
        <c:smooth val="0"/>
        <c:axId val="418301344"/>
        <c:axId val="418297032"/>
      </c:lineChart>
      <c:catAx>
        <c:axId val="418301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297032"/>
        <c:crosses val="autoZero"/>
        <c:auto val="1"/>
        <c:lblAlgn val="ctr"/>
        <c:lblOffset val="100"/>
        <c:tickLblSkip val="1"/>
        <c:tickMarkSkip val="1"/>
        <c:noMultiLvlLbl val="0"/>
      </c:catAx>
      <c:valAx>
        <c:axId val="4182970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30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8.26</c:v>
                </c:pt>
                <c:pt idx="1">
                  <c:v>7.12</c:v>
                </c:pt>
                <c:pt idx="2">
                  <c:v>7.94</c:v>
                </c:pt>
                <c:pt idx="3">
                  <c:v>9.11</c:v>
                </c:pt>
                <c:pt idx="4">
                  <c:v>5.35</c:v>
                </c:pt>
              </c:numCache>
            </c:numRef>
          </c:val>
          <c:extLst>
            <c:ext xmlns:c16="http://schemas.microsoft.com/office/drawing/2014/chart" uri="{C3380CC4-5D6E-409C-BE32-E72D297353CC}">
              <c16:uniqueId val="{00000000-8E1F-4D8F-9FD6-EBABDAC1147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24.68</c:v>
                </c:pt>
                <c:pt idx="1">
                  <c:v>25.52</c:v>
                </c:pt>
                <c:pt idx="2">
                  <c:v>26.57</c:v>
                </c:pt>
                <c:pt idx="3">
                  <c:v>27.12</c:v>
                </c:pt>
                <c:pt idx="4">
                  <c:v>27.52</c:v>
                </c:pt>
              </c:numCache>
            </c:numRef>
          </c:val>
          <c:extLst>
            <c:ext xmlns:c16="http://schemas.microsoft.com/office/drawing/2014/chart" uri="{C3380CC4-5D6E-409C-BE32-E72D297353CC}">
              <c16:uniqueId val="{00000001-8E1F-4D8F-9FD6-EBABDAC11472}"/>
            </c:ext>
          </c:extLst>
        </c:ser>
        <c:dLbls>
          <c:showLegendKey val="0"/>
          <c:showVal val="0"/>
          <c:showCatName val="0"/>
          <c:showSerName val="0"/>
          <c:showPercent val="0"/>
          <c:showBubbleSize val="0"/>
        </c:dLbls>
        <c:gapWidth val="250"/>
        <c:overlap val="100"/>
        <c:axId val="427468976"/>
        <c:axId val="427470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2.65</c:v>
                </c:pt>
                <c:pt idx="1">
                  <c:v>-1.21</c:v>
                </c:pt>
                <c:pt idx="2">
                  <c:v>0.68</c:v>
                </c:pt>
                <c:pt idx="3">
                  <c:v>1.19</c:v>
                </c:pt>
                <c:pt idx="4">
                  <c:v>-3.79</c:v>
                </c:pt>
              </c:numCache>
            </c:numRef>
          </c:val>
          <c:smooth val="0"/>
          <c:extLst>
            <c:ext xmlns:c16="http://schemas.microsoft.com/office/drawing/2014/chart" uri="{C3380CC4-5D6E-409C-BE32-E72D297353CC}">
              <c16:uniqueId val="{00000002-8E1F-4D8F-9FD6-EBABDAC11472}"/>
            </c:ext>
          </c:extLst>
        </c:ser>
        <c:dLbls>
          <c:showLegendKey val="0"/>
          <c:showVal val="0"/>
          <c:showCatName val="0"/>
          <c:showSerName val="0"/>
          <c:showPercent val="0"/>
          <c:showBubbleSize val="0"/>
        </c:dLbls>
        <c:marker val="1"/>
        <c:smooth val="0"/>
        <c:axId val="427468976"/>
        <c:axId val="427470152"/>
      </c:lineChart>
      <c:catAx>
        <c:axId val="42746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470152"/>
        <c:crosses val="autoZero"/>
        <c:auto val="1"/>
        <c:lblAlgn val="ctr"/>
        <c:lblOffset val="100"/>
        <c:tickLblSkip val="1"/>
        <c:tickMarkSkip val="1"/>
        <c:noMultiLvlLbl val="0"/>
      </c:catAx>
      <c:valAx>
        <c:axId val="427470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6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0.06</c:v>
                </c:pt>
                <c:pt idx="2">
                  <c:v>#N/A</c:v>
                </c:pt>
                <c:pt idx="3">
                  <c:v>0.02</c:v>
                </c:pt>
                <c:pt idx="4">
                  <c:v>#N/A</c:v>
                </c:pt>
                <c:pt idx="5">
                  <c:v>0.08</c:v>
                </c:pt>
                <c:pt idx="6">
                  <c:v>#N/A</c:v>
                </c:pt>
                <c:pt idx="7">
                  <c:v>0.1</c:v>
                </c:pt>
                <c:pt idx="8">
                  <c:v>#N/A</c:v>
                </c:pt>
                <c:pt idx="9">
                  <c:v>0</c:v>
                </c:pt>
              </c:numCache>
            </c:numRef>
          </c:val>
          <c:extLst>
            <c:ext xmlns:c16="http://schemas.microsoft.com/office/drawing/2014/chart" uri="{C3380CC4-5D6E-409C-BE32-E72D297353CC}">
              <c16:uniqueId val="{00000000-55A7-41E1-930C-E74A3851FD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A7-41E1-930C-E74A3851FD8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A7-41E1-930C-E74A3851FD86}"/>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5A7-41E1-930C-E74A3851FD86}"/>
            </c:ext>
          </c:extLst>
        </c:ser>
        <c:ser>
          <c:idx val="4"/>
          <c:order val="4"/>
          <c:tx>
            <c:strRef>
              <c:f>データシート!$A$31</c:f>
              <c:strCache>
                <c:ptCount val="1"/>
                <c:pt idx="0">
                  <c:v>開拓専用水道特別会計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0.06</c:v>
                </c:pt>
                <c:pt idx="8">
                  <c:v>#N/A</c:v>
                </c:pt>
                <c:pt idx="9">
                  <c:v>0.02</c:v>
                </c:pt>
              </c:numCache>
            </c:numRef>
          </c:val>
          <c:extLst>
            <c:ext xmlns:c16="http://schemas.microsoft.com/office/drawing/2014/chart" uri="{C3380CC4-5D6E-409C-BE32-E72D297353CC}">
              <c16:uniqueId val="{00000004-55A7-41E1-930C-E74A3851FD86}"/>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1.07</c:v>
                </c:pt>
                <c:pt idx="2">
                  <c:v>#N/A</c:v>
                </c:pt>
                <c:pt idx="3">
                  <c:v>1.25</c:v>
                </c:pt>
                <c:pt idx="4">
                  <c:v>#N/A</c:v>
                </c:pt>
                <c:pt idx="5">
                  <c:v>1.1399999999999999</c:v>
                </c:pt>
                <c:pt idx="6">
                  <c:v>#N/A</c:v>
                </c:pt>
                <c:pt idx="7">
                  <c:v>0.72</c:v>
                </c:pt>
                <c:pt idx="8">
                  <c:v>#N/A</c:v>
                </c:pt>
                <c:pt idx="9">
                  <c:v>0.61</c:v>
                </c:pt>
              </c:numCache>
            </c:numRef>
          </c:val>
          <c:extLst>
            <c:ext xmlns:c16="http://schemas.microsoft.com/office/drawing/2014/chart" uri="{C3380CC4-5D6E-409C-BE32-E72D297353CC}">
              <c16:uniqueId val="{00000005-55A7-41E1-930C-E74A3851FD8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0.36</c:v>
                </c:pt>
                <c:pt idx="2">
                  <c:v>#N/A</c:v>
                </c:pt>
                <c:pt idx="3">
                  <c:v>0.94</c:v>
                </c:pt>
                <c:pt idx="4">
                  <c:v>#N/A</c:v>
                </c:pt>
                <c:pt idx="5">
                  <c:v>2.11</c:v>
                </c:pt>
                <c:pt idx="6">
                  <c:v>#N/A</c:v>
                </c:pt>
                <c:pt idx="7">
                  <c:v>0.71</c:v>
                </c:pt>
                <c:pt idx="8">
                  <c:v>#N/A</c:v>
                </c:pt>
                <c:pt idx="9">
                  <c:v>1.02</c:v>
                </c:pt>
              </c:numCache>
            </c:numRef>
          </c:val>
          <c:extLst>
            <c:ext xmlns:c16="http://schemas.microsoft.com/office/drawing/2014/chart" uri="{C3380CC4-5D6E-409C-BE32-E72D297353CC}">
              <c16:uniqueId val="{00000006-55A7-41E1-930C-E74A3851FD8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0.88</c:v>
                </c:pt>
                <c:pt idx="2">
                  <c:v>#N/A</c:v>
                </c:pt>
                <c:pt idx="3">
                  <c:v>1.42</c:v>
                </c:pt>
                <c:pt idx="4">
                  <c:v>#N/A</c:v>
                </c:pt>
                <c:pt idx="5">
                  <c:v>1.81</c:v>
                </c:pt>
                <c:pt idx="6">
                  <c:v>#N/A</c:v>
                </c:pt>
                <c:pt idx="7">
                  <c:v>1.56</c:v>
                </c:pt>
                <c:pt idx="8">
                  <c:v>#N/A</c:v>
                </c:pt>
                <c:pt idx="9">
                  <c:v>1.86</c:v>
                </c:pt>
              </c:numCache>
            </c:numRef>
          </c:val>
          <c:extLst>
            <c:ext xmlns:c16="http://schemas.microsoft.com/office/drawing/2014/chart" uri="{C3380CC4-5D6E-409C-BE32-E72D297353CC}">
              <c16:uniqueId val="{00000007-55A7-41E1-930C-E74A3851FD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2.34</c:v>
                </c:pt>
                <c:pt idx="2">
                  <c:v>#N/A</c:v>
                </c:pt>
                <c:pt idx="3">
                  <c:v>2.41</c:v>
                </c:pt>
                <c:pt idx="4">
                  <c:v>#N/A</c:v>
                </c:pt>
                <c:pt idx="5">
                  <c:v>2.96</c:v>
                </c:pt>
                <c:pt idx="6">
                  <c:v>#N/A</c:v>
                </c:pt>
                <c:pt idx="7">
                  <c:v>3.34</c:v>
                </c:pt>
                <c:pt idx="8">
                  <c:v>#N/A</c:v>
                </c:pt>
                <c:pt idx="9">
                  <c:v>3.39</c:v>
                </c:pt>
              </c:numCache>
            </c:numRef>
          </c:val>
          <c:extLst>
            <c:ext xmlns:c16="http://schemas.microsoft.com/office/drawing/2014/chart" uri="{C3380CC4-5D6E-409C-BE32-E72D297353CC}">
              <c16:uniqueId val="{00000008-55A7-41E1-930C-E74A3851FD8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8.24</c:v>
                </c:pt>
                <c:pt idx="2">
                  <c:v>#N/A</c:v>
                </c:pt>
                <c:pt idx="3">
                  <c:v>7.07</c:v>
                </c:pt>
                <c:pt idx="4">
                  <c:v>#N/A</c:v>
                </c:pt>
                <c:pt idx="5">
                  <c:v>7.9</c:v>
                </c:pt>
                <c:pt idx="6">
                  <c:v>#N/A</c:v>
                </c:pt>
                <c:pt idx="7">
                  <c:v>9.0399999999999991</c:v>
                </c:pt>
                <c:pt idx="8">
                  <c:v>#N/A</c:v>
                </c:pt>
                <c:pt idx="9">
                  <c:v>5.31</c:v>
                </c:pt>
              </c:numCache>
            </c:numRef>
          </c:val>
          <c:extLst>
            <c:ext xmlns:c16="http://schemas.microsoft.com/office/drawing/2014/chart" uri="{C3380CC4-5D6E-409C-BE32-E72D297353CC}">
              <c16:uniqueId val="{00000009-55A7-41E1-930C-E74A3851FD86}"/>
            </c:ext>
          </c:extLst>
        </c:ser>
        <c:dLbls>
          <c:showLegendKey val="0"/>
          <c:showVal val="0"/>
          <c:showCatName val="0"/>
          <c:showSerName val="0"/>
          <c:showPercent val="0"/>
          <c:showBubbleSize val="0"/>
        </c:dLbls>
        <c:gapWidth val="150"/>
        <c:overlap val="100"/>
        <c:axId val="427469368"/>
        <c:axId val="427467800"/>
      </c:barChart>
      <c:catAx>
        <c:axId val="42746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67800"/>
        <c:crosses val="autoZero"/>
        <c:auto val="1"/>
        <c:lblAlgn val="ctr"/>
        <c:lblOffset val="100"/>
        <c:tickLblSkip val="1"/>
        <c:tickMarkSkip val="1"/>
        <c:noMultiLvlLbl val="0"/>
      </c:catAx>
      <c:valAx>
        <c:axId val="427467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69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1642</c:v>
                </c:pt>
                <c:pt idx="5">
                  <c:v>1657</c:v>
                </c:pt>
                <c:pt idx="8">
                  <c:v>1472</c:v>
                </c:pt>
                <c:pt idx="11">
                  <c:v>1430</c:v>
                </c:pt>
                <c:pt idx="14">
                  <c:v>1434</c:v>
                </c:pt>
              </c:numCache>
            </c:numRef>
          </c:val>
          <c:extLst>
            <c:ext xmlns:c16="http://schemas.microsoft.com/office/drawing/2014/chart" uri="{C3380CC4-5D6E-409C-BE32-E72D297353CC}">
              <c16:uniqueId val="{00000000-1A29-403E-8E74-FD5CEA42EF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29-403E-8E74-FD5CEA42EF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29-403E-8E74-FD5CEA42EF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48</c:v>
                </c:pt>
                <c:pt idx="6">
                  <c:v>62</c:v>
                </c:pt>
                <c:pt idx="9">
                  <c:v>56</c:v>
                </c:pt>
                <c:pt idx="12">
                  <c:v>40</c:v>
                </c:pt>
              </c:numCache>
            </c:numRef>
          </c:val>
          <c:extLst>
            <c:ext xmlns:c16="http://schemas.microsoft.com/office/drawing/2014/chart" uri="{C3380CC4-5D6E-409C-BE32-E72D297353CC}">
              <c16:uniqueId val="{00000003-1A29-403E-8E74-FD5CEA42EF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508</c:v>
                </c:pt>
                <c:pt idx="3">
                  <c:v>595</c:v>
                </c:pt>
                <c:pt idx="6">
                  <c:v>577</c:v>
                </c:pt>
                <c:pt idx="9">
                  <c:v>589</c:v>
                </c:pt>
                <c:pt idx="12">
                  <c:v>576</c:v>
                </c:pt>
              </c:numCache>
            </c:numRef>
          </c:val>
          <c:extLst>
            <c:ext xmlns:c16="http://schemas.microsoft.com/office/drawing/2014/chart" uri="{C3380CC4-5D6E-409C-BE32-E72D297353CC}">
              <c16:uniqueId val="{00000004-1A29-403E-8E74-FD5CEA42EF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29-403E-8E74-FD5CEA42EF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29-403E-8E74-FD5CEA42EF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1567</c:v>
                </c:pt>
                <c:pt idx="3">
                  <c:v>1567</c:v>
                </c:pt>
                <c:pt idx="6">
                  <c:v>1436</c:v>
                </c:pt>
                <c:pt idx="9">
                  <c:v>1371</c:v>
                </c:pt>
                <c:pt idx="12">
                  <c:v>1401</c:v>
                </c:pt>
              </c:numCache>
            </c:numRef>
          </c:val>
          <c:extLst>
            <c:ext xmlns:c16="http://schemas.microsoft.com/office/drawing/2014/chart" uri="{C3380CC4-5D6E-409C-BE32-E72D297353CC}">
              <c16:uniqueId val="{00000007-1A29-403E-8E74-FD5CEA42EFA9}"/>
            </c:ext>
          </c:extLst>
        </c:ser>
        <c:dLbls>
          <c:showLegendKey val="0"/>
          <c:showVal val="0"/>
          <c:showCatName val="0"/>
          <c:showSerName val="0"/>
          <c:showPercent val="0"/>
          <c:showBubbleSize val="0"/>
        </c:dLbls>
        <c:gapWidth val="100"/>
        <c:overlap val="100"/>
        <c:axId val="427463096"/>
        <c:axId val="42746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480</c:v>
                </c:pt>
                <c:pt idx="2">
                  <c:v>#N/A</c:v>
                </c:pt>
                <c:pt idx="3">
                  <c:v>#N/A</c:v>
                </c:pt>
                <c:pt idx="4">
                  <c:v>553</c:v>
                </c:pt>
                <c:pt idx="5">
                  <c:v>#N/A</c:v>
                </c:pt>
                <c:pt idx="6">
                  <c:v>#N/A</c:v>
                </c:pt>
                <c:pt idx="7">
                  <c:v>603</c:v>
                </c:pt>
                <c:pt idx="8">
                  <c:v>#N/A</c:v>
                </c:pt>
                <c:pt idx="9">
                  <c:v>#N/A</c:v>
                </c:pt>
                <c:pt idx="10">
                  <c:v>586</c:v>
                </c:pt>
                <c:pt idx="11">
                  <c:v>#N/A</c:v>
                </c:pt>
                <c:pt idx="12">
                  <c:v>#N/A</c:v>
                </c:pt>
                <c:pt idx="13">
                  <c:v>583</c:v>
                </c:pt>
                <c:pt idx="14">
                  <c:v>#N/A</c:v>
                </c:pt>
              </c:numCache>
            </c:numRef>
          </c:val>
          <c:smooth val="0"/>
          <c:extLst>
            <c:ext xmlns:c16="http://schemas.microsoft.com/office/drawing/2014/chart" uri="{C3380CC4-5D6E-409C-BE32-E72D297353CC}">
              <c16:uniqueId val="{00000008-1A29-403E-8E74-FD5CEA42EFA9}"/>
            </c:ext>
          </c:extLst>
        </c:ser>
        <c:dLbls>
          <c:showLegendKey val="0"/>
          <c:showVal val="0"/>
          <c:showCatName val="0"/>
          <c:showSerName val="0"/>
          <c:showPercent val="0"/>
          <c:showBubbleSize val="0"/>
        </c:dLbls>
        <c:marker val="1"/>
        <c:smooth val="0"/>
        <c:axId val="427463096"/>
        <c:axId val="427463488"/>
      </c:lineChart>
      <c:catAx>
        <c:axId val="42746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63488"/>
        <c:crosses val="autoZero"/>
        <c:auto val="1"/>
        <c:lblAlgn val="ctr"/>
        <c:lblOffset val="100"/>
        <c:tickLblSkip val="1"/>
        <c:tickMarkSkip val="1"/>
        <c:noMultiLvlLbl val="0"/>
      </c:catAx>
      <c:valAx>
        <c:axId val="4274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63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13355</c:v>
                </c:pt>
                <c:pt idx="5">
                  <c:v>12930</c:v>
                </c:pt>
                <c:pt idx="8">
                  <c:v>12202</c:v>
                </c:pt>
                <c:pt idx="11">
                  <c:v>12018</c:v>
                </c:pt>
                <c:pt idx="14">
                  <c:v>11673</c:v>
                </c:pt>
              </c:numCache>
            </c:numRef>
          </c:val>
          <c:extLst>
            <c:ext xmlns:c16="http://schemas.microsoft.com/office/drawing/2014/chart" uri="{C3380CC4-5D6E-409C-BE32-E72D297353CC}">
              <c16:uniqueId val="{00000000-C321-4A7C-AED5-093CDBD838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245</c:v>
                </c:pt>
                <c:pt idx="5">
                  <c:v>223</c:v>
                </c:pt>
                <c:pt idx="8">
                  <c:v>188</c:v>
                </c:pt>
                <c:pt idx="11">
                  <c:v>169</c:v>
                </c:pt>
                <c:pt idx="14">
                  <c:v>143</c:v>
                </c:pt>
              </c:numCache>
            </c:numRef>
          </c:val>
          <c:extLst>
            <c:ext xmlns:c16="http://schemas.microsoft.com/office/drawing/2014/chart" uri="{C3380CC4-5D6E-409C-BE32-E72D297353CC}">
              <c16:uniqueId val="{00000001-C321-4A7C-AED5-093CDBD838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4485</c:v>
                </c:pt>
                <c:pt idx="5">
                  <c:v>4560</c:v>
                </c:pt>
                <c:pt idx="8">
                  <c:v>4731</c:v>
                </c:pt>
                <c:pt idx="11">
                  <c:v>4844</c:v>
                </c:pt>
                <c:pt idx="14">
                  <c:v>4888</c:v>
                </c:pt>
              </c:numCache>
            </c:numRef>
          </c:val>
          <c:extLst>
            <c:ext xmlns:c16="http://schemas.microsoft.com/office/drawing/2014/chart" uri="{C3380CC4-5D6E-409C-BE32-E72D297353CC}">
              <c16:uniqueId val="{00000002-C321-4A7C-AED5-093CDBD838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21-4A7C-AED5-093CDBD838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21-4A7C-AED5-093CDBD838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21-4A7C-AED5-093CDBD838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1177</c:v>
                </c:pt>
                <c:pt idx="3">
                  <c:v>787</c:v>
                </c:pt>
                <c:pt idx="6">
                  <c:v>939</c:v>
                </c:pt>
                <c:pt idx="9">
                  <c:v>907</c:v>
                </c:pt>
                <c:pt idx="12">
                  <c:v>1071</c:v>
                </c:pt>
              </c:numCache>
            </c:numRef>
          </c:val>
          <c:extLst>
            <c:ext xmlns:c16="http://schemas.microsoft.com/office/drawing/2014/chart" uri="{C3380CC4-5D6E-409C-BE32-E72D297353CC}">
              <c16:uniqueId val="{00000006-C321-4A7C-AED5-093CDBD838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336</c:v>
                </c:pt>
                <c:pt idx="3">
                  <c:v>288</c:v>
                </c:pt>
                <c:pt idx="6">
                  <c:v>252</c:v>
                </c:pt>
                <c:pt idx="9">
                  <c:v>204</c:v>
                </c:pt>
                <c:pt idx="12">
                  <c:v>172</c:v>
                </c:pt>
              </c:numCache>
            </c:numRef>
          </c:val>
          <c:extLst>
            <c:ext xmlns:c16="http://schemas.microsoft.com/office/drawing/2014/chart" uri="{C3380CC4-5D6E-409C-BE32-E72D297353CC}">
              <c16:uniqueId val="{00000007-C321-4A7C-AED5-093CDBD838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5452</c:v>
                </c:pt>
                <c:pt idx="3">
                  <c:v>5500</c:v>
                </c:pt>
                <c:pt idx="6">
                  <c:v>5556</c:v>
                </c:pt>
                <c:pt idx="9">
                  <c:v>5564</c:v>
                </c:pt>
                <c:pt idx="12">
                  <c:v>5158</c:v>
                </c:pt>
              </c:numCache>
            </c:numRef>
          </c:val>
          <c:extLst>
            <c:ext xmlns:c16="http://schemas.microsoft.com/office/drawing/2014/chart" uri="{C3380CC4-5D6E-409C-BE32-E72D297353CC}">
              <c16:uniqueId val="{00000008-C321-4A7C-AED5-093CDBD838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7</c:v>
                </c:pt>
                <c:pt idx="6">
                  <c:v>5</c:v>
                </c:pt>
                <c:pt idx="9">
                  <c:v>4</c:v>
                </c:pt>
                <c:pt idx="12">
                  <c:v>3</c:v>
                </c:pt>
              </c:numCache>
            </c:numRef>
          </c:val>
          <c:extLst>
            <c:ext xmlns:c16="http://schemas.microsoft.com/office/drawing/2014/chart" uri="{C3380CC4-5D6E-409C-BE32-E72D297353CC}">
              <c16:uniqueId val="{00000009-C321-4A7C-AED5-093CDBD838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11072</c:v>
                </c:pt>
                <c:pt idx="3">
                  <c:v>10983</c:v>
                </c:pt>
                <c:pt idx="6">
                  <c:v>10906</c:v>
                </c:pt>
                <c:pt idx="9">
                  <c:v>10606</c:v>
                </c:pt>
                <c:pt idx="12">
                  <c:v>10005</c:v>
                </c:pt>
              </c:numCache>
            </c:numRef>
          </c:val>
          <c:extLst>
            <c:ext xmlns:c16="http://schemas.microsoft.com/office/drawing/2014/chart" uri="{C3380CC4-5D6E-409C-BE32-E72D297353CC}">
              <c16:uniqueId val="{0000000A-C321-4A7C-AED5-093CDBD838AD}"/>
            </c:ext>
          </c:extLst>
        </c:ser>
        <c:dLbls>
          <c:showLegendKey val="0"/>
          <c:showVal val="0"/>
          <c:showCatName val="0"/>
          <c:showSerName val="0"/>
          <c:showPercent val="0"/>
          <c:showBubbleSize val="0"/>
        </c:dLbls>
        <c:gapWidth val="100"/>
        <c:overlap val="100"/>
        <c:axId val="427465840"/>
        <c:axId val="427466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536</c:v>
                </c:pt>
                <c:pt idx="8">
                  <c:v>#N/A</c:v>
                </c:pt>
                <c:pt idx="9">
                  <c:v>#N/A</c:v>
                </c:pt>
                <c:pt idx="10">
                  <c:v>253</c:v>
                </c:pt>
                <c:pt idx="11">
                  <c:v>#N/A</c:v>
                </c:pt>
                <c:pt idx="12">
                  <c:v>#N/A</c:v>
                </c:pt>
                <c:pt idx="13">
                  <c:v>0</c:v>
                </c:pt>
                <c:pt idx="14">
                  <c:v>#N/A</c:v>
                </c:pt>
              </c:numCache>
            </c:numRef>
          </c:val>
          <c:smooth val="0"/>
          <c:extLst>
            <c:ext xmlns:c16="http://schemas.microsoft.com/office/drawing/2014/chart" uri="{C3380CC4-5D6E-409C-BE32-E72D297353CC}">
              <c16:uniqueId val="{0000000B-C321-4A7C-AED5-093CDBD838AD}"/>
            </c:ext>
          </c:extLst>
        </c:ser>
        <c:dLbls>
          <c:showLegendKey val="0"/>
          <c:showVal val="0"/>
          <c:showCatName val="0"/>
          <c:showSerName val="0"/>
          <c:showPercent val="0"/>
          <c:showBubbleSize val="0"/>
        </c:dLbls>
        <c:marker val="1"/>
        <c:smooth val="0"/>
        <c:axId val="427465840"/>
        <c:axId val="427466232"/>
      </c:lineChart>
      <c:catAx>
        <c:axId val="42746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466232"/>
        <c:crosses val="autoZero"/>
        <c:auto val="1"/>
        <c:lblAlgn val="ctr"/>
        <c:lblOffset val="100"/>
        <c:tickLblSkip val="1"/>
        <c:tickMarkSkip val="1"/>
        <c:noMultiLvlLbl val="0"/>
      </c:catAx>
      <c:valAx>
        <c:axId val="427466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6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1837</c:v>
                </c:pt>
                <c:pt idx="1">
                  <c:v>1846</c:v>
                </c:pt>
                <c:pt idx="2">
                  <c:v>1852</c:v>
                </c:pt>
              </c:numCache>
            </c:numRef>
          </c:val>
          <c:extLst>
            <c:ext xmlns:c16="http://schemas.microsoft.com/office/drawing/2014/chart" uri="{C3380CC4-5D6E-409C-BE32-E72D297353CC}">
              <c16:uniqueId val="{00000000-12B0-4883-81C5-AEDDA29879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681</c:v>
                </c:pt>
                <c:pt idx="1">
                  <c:v>684</c:v>
                </c:pt>
                <c:pt idx="2">
                  <c:v>686</c:v>
                </c:pt>
              </c:numCache>
            </c:numRef>
          </c:val>
          <c:extLst>
            <c:ext xmlns:c16="http://schemas.microsoft.com/office/drawing/2014/chart" uri="{C3380CC4-5D6E-409C-BE32-E72D297353CC}">
              <c16:uniqueId val="{00000001-12B0-4883-81C5-AEDDA29879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3394</c:v>
                </c:pt>
                <c:pt idx="1">
                  <c:v>2984</c:v>
                </c:pt>
                <c:pt idx="2">
                  <c:v>3377</c:v>
                </c:pt>
              </c:numCache>
            </c:numRef>
          </c:val>
          <c:extLst>
            <c:ext xmlns:c16="http://schemas.microsoft.com/office/drawing/2014/chart" uri="{C3380CC4-5D6E-409C-BE32-E72D297353CC}">
              <c16:uniqueId val="{00000002-12B0-4883-81C5-AEDDA298790F}"/>
            </c:ext>
          </c:extLst>
        </c:ser>
        <c:dLbls>
          <c:showLegendKey val="0"/>
          <c:showVal val="0"/>
          <c:showCatName val="0"/>
          <c:showSerName val="0"/>
          <c:showPercent val="0"/>
          <c:showBubbleSize val="0"/>
        </c:dLbls>
        <c:gapWidth val="120"/>
        <c:overlap val="100"/>
        <c:axId val="427467016"/>
        <c:axId val="427467408"/>
      </c:barChart>
      <c:catAx>
        <c:axId val="42746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467408"/>
        <c:crosses val="autoZero"/>
        <c:auto val="1"/>
        <c:lblAlgn val="ctr"/>
        <c:lblOffset val="100"/>
        <c:tickLblSkip val="1"/>
        <c:tickMarkSkip val="1"/>
        <c:noMultiLvlLbl val="0"/>
      </c:catAx>
      <c:valAx>
        <c:axId val="427467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46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{78CF6045-58B2-43CA-8B81-E8A7D3722C98}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074-48A9-AB40-9AE7961881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{54DD51BC-0A73-43B0-A1CF-8C828EA1B2C0}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74-48A9-AB40-9AE7961881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{F2E1A501-FDEF-4630-8D90-DB6FB8CAD1C0}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74-48A9-AB40-9AE7961881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{9C910575-74BA-4ACB-AC6E-34DFB811AAB5}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74-48A9-AB40-9AE7961881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{A57D9D69-59F7-4500-BF3C-3CF1AA251E72}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74-48A9-AB40-9AE79618816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{63A04A5B-C3C1-4A83-BCD9-985E18DD5A85}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074-48A9-AB40-9AE79618816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{2BFA7C2F-6627-4293-92BC-C99A297174BC}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074-48A9-AB40-9AE79618816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{1EF7213B-F362-4D97-9143-A5D1A0A47523}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074-48A9-AB40-9AE79618816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{8B7A69A7-F131-4275-8047-FEA583C30865}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074-48A9-AB40-9AE7961881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55.3</c:v>
                </c:pt>
                <c:pt idx="16">
                  <c:v>60.5</c:v>
                </c:pt>
                <c:pt idx="24">
                  <c:v>64.3</c:v>
                </c:pt>
                <c:pt idx="32">
                  <c:v>61</c:v>
                </c:pt>
              </c:numCache>
            </c:numRef>
          </c:xVal>
          <c:yVal>
            <c:numRef>
              <c:f>公会計指標分析・財政指標組合せ分析表!$BP$51:$DC$51</c:f>
              <c:numCache>
                <c:formatCode>#,##0.0;"▲ "#,##0.0</c:formatCode>
                <c:ptCount val="40"/>
                <c:pt idx="16">
                  <c:v>9.6999999999999993</c:v>
                </c:pt>
                <c:pt idx="24">
                  <c:v>4.5999999999999996</c:v>
                </c:pt>
              </c:numCache>
            </c:numRef>
          </c:yVal>
          <c:smooth val="0"/>
          <c:extLst>
            <c:ext xmlns:c16="http://schemas.microsoft.com/office/drawing/2014/chart" uri="{C3380CC4-5D6E-409C-BE32-E72D297353CC}">
              <c16:uniqueId val="{00000009-1074-48A9-AB40-9AE7961881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{43AE9031-4A6B-400C-9821-D89E57900A62}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074-48A9-AB40-9AE7961881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{37C44403-6443-4F67-848D-7353BCF31B46}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74-48A9-AB40-9AE7961881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{8FC79B53-E7F2-4EAE-959F-FBB7AF6714DB}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74-48A9-AB40-9AE7961881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{41D5CAFA-77DD-4B5E-B448-2128830FE542}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74-48A9-AB40-9AE7961881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{DF82F84E-A7E7-41B8-B73D-BA1F7D27F68A}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74-48A9-AB40-9AE79618816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{23773660-15B5-4050-8A3A-8680DDDA9B65}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074-48A9-AB40-9AE79618816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{A8E5E1B4-2605-4F2B-A769-884E3CC1CEC5}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074-48A9-AB40-9AE79618816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{ED76DC79-D41F-41F2-A332-EF966897AB6A}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074-48A9-AB40-9AE79618816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{869DB1AB-9334-4B3F-BCD7-9AFA7BC09475}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074-48A9-AB40-9AE7961881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58.6</c:v>
                </c:pt>
                <c:pt idx="24">
                  <c:v>59.5</c:v>
                </c:pt>
                <c:pt idx="32">
                  <c:v>60.5</c:v>
                </c:pt>
              </c:numCache>
            </c:numRef>
          </c:xVal>
          <c:yVal>
            <c:numRef>
              <c:f>公会計指標分析・財政指標組合せ分析表!$BP$55:$DC$55</c:f>
              <c:numCache>
                <c:formatCode>#,##0.0;"▲ "#,##0.0</c:formatCode>
                <c:ptCount val="40"/>
                <c:pt idx="8">
                  <c:v>24</c:v>
                </c:pt>
                <c:pt idx="16">
                  <c:v>19.8</c:v>
                </c:pt>
                <c:pt idx="24">
                  <c:v>19.8</c:v>
                </c:pt>
                <c:pt idx="32">
                  <c:v>20</c:v>
                </c:pt>
              </c:numCache>
            </c:numRef>
          </c:yVal>
          <c:smooth val="0"/>
          <c:extLst>
            <c:ext xmlns:c16="http://schemas.microsoft.com/office/drawing/2014/chart" uri="{C3380CC4-5D6E-409C-BE32-E72D297353CC}">
              <c16:uniqueId val="{00000013-1074-48A9-AB40-9AE796188163}"/>
            </c:ext>
          </c:extLst>
        </c:ser>
        <c:dLbls>
          <c:showLegendKey val="0"/>
          <c:showVal val="1"/>
          <c:showCatName val="0"/>
          <c:showSerName val="0"/>
          <c:showPercent val="0"/>
          <c:showBubbleSize val="0"/>
        </c:dLbls>
        <c:axId val="427468584"/>
        <c:axId val="418444208"/>
      </c:scatterChart>
      <c:valAx>
        <c:axId val="427468584"/>
        <c:scaling>
          <c:orientation val="minMax"/>
          <c:max val="65"/>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444208"/>
        <c:crosses val="autoZero"/>
        <c:crossBetween val="midCat"/>
      </c:valAx>
      <c:valAx>
        <c:axId val="418444208"/>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468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{1412A772-37D5-47DB-9051-7CF4D8101191}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2C4-437F-8A37-CF49696F40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{8046AFF7-C643-45AE-A354-4AEFF16A52EB}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C4-437F-8A37-CF49696F40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{5EA1E65B-3FE9-4B88-A0C1-B162C4EE6906}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C4-437F-8A37-CF49696F40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{D1018505-9619-4509-B702-5F39C77B2B47}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C4-437F-8A37-CF49696F40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{F61AB7C9-5C10-4A44-B5CF-74CC96CB1386}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C4-437F-8A37-CF49696F40D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{6CE4D352-3C23-400A-B617-59F93F9EF3A9}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2C4-437F-8A37-CF49696F40D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{473FA262-8B34-4D9C-A436-4947BDC0154D}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2C4-437F-8A37-CF49696F40D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{5BC106EB-FB64-472B-AACD-0B62D6439F52}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2C4-437F-8A37-CF49696F40D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{4A676AA2-ED3F-4738-9075-FFD9FA1DF9DD}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2C4-437F-8A37-CF49696F40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8.6999999999999993</c:v>
                </c:pt>
                <c:pt idx="16">
                  <c:v>9.6999999999999993</c:v>
                </c:pt>
                <c:pt idx="24">
                  <c:v>10.5</c:v>
                </c:pt>
                <c:pt idx="32">
                  <c:v>10.9</c:v>
                </c:pt>
              </c:numCache>
            </c:numRef>
          </c:xVal>
          <c:yVal>
            <c:numRef>
              <c:f>公会計指標分析・財政指標組合せ分析表!$BP$73:$DC$73</c:f>
              <c:numCache>
                <c:formatCode>#,##0.0;"▲ "#,##0.0</c:formatCode>
                <c:ptCount val="40"/>
                <c:pt idx="16">
                  <c:v>9.6999999999999993</c:v>
                </c:pt>
                <c:pt idx="24">
                  <c:v>4.5999999999999996</c:v>
                </c:pt>
              </c:numCache>
            </c:numRef>
          </c:yVal>
          <c:smooth val="0"/>
          <c:extLst>
            <c:ext xmlns:c16="http://schemas.microsoft.com/office/drawing/2014/chart" uri="{C3380CC4-5D6E-409C-BE32-E72D297353CC}">
              <c16:uniqueId val="{00000009-42C4-437F-8A37-CF49696F40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{F5C0BA75-ED30-4FD5-B9C1-D63323142F2B}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2C4-437F-8A37-CF49696F40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{6A1CADC6-38F0-4BE3-A1B8-8CC7F86A6F81}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C4-437F-8A37-CF49696F40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{31962E96-42E3-401D-BA5B-83133BEEE65F}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C4-437F-8A37-CF49696F40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{A163F939-C4C2-41E6-A3D6-0C8B8BC0E258}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C4-437F-8A37-CF49696F40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{65DE077B-A461-42AC-A68D-977E031E8061}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C4-437F-8A37-CF49696F40D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{FA21FB4C-2563-4A80-8120-DC16699BF3D7}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2C4-437F-8A37-CF49696F40DB}"/>
                </c:ext>
              </c:extLst>
            </c:dLbl>
            <c:dLbl>
              <c:idx val="16"/>
              <c:layout>
                <c:manualLayout>
                  <c:x val="-4.509653070695371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{E1F1B48E-439B-4BBF-B7B3-56B92BA77284}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2C4-437F-8A37-CF49696F40D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{4983F19B-2A03-4475-97B9-68511C17357B}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2C4-437F-8A37-CF49696F40DB}"/>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{EF181BB5-F67C-4FBC-8CD9-24FA44E083B3}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2C4-437F-8A37-CF49696F40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42C4-437F-8A37-CF49696F40DB}"/>
            </c:ext>
          </c:extLst>
        </c:ser>
        <c:dLbls>
          <c:showLegendKey val="0"/>
          <c:showVal val="1"/>
          <c:showCatName val="0"/>
          <c:showSerName val="0"/>
          <c:showPercent val="0"/>
          <c:showBubbleSize val="0"/>
        </c:dLbls>
        <c:axId val="418435584"/>
        <c:axId val="418446952"/>
      </c:scatterChart>
      <c:valAx>
        <c:axId val="418435584"/>
        <c:scaling>
          <c:orientation val="minMax"/>
          <c:max val="10.7"/>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8446952"/>
        <c:crosses val="autoZero"/>
        <c:crossBetween val="midCat"/>
      </c:valAx>
      <c:valAx>
        <c:axId val="418446952"/>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8435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平成２８年度過疎対策事業債（ソフト分）など償還年数の短い地方債の元金償還が開始したことなど</a:t>
          </a:r>
          <a:r>
            <a:rPr kumimoji="1" lang="ja-JP" altLang="ja-JP" sz="1100">
              <a:solidFill>
                <a:schemeClr val="dk1"/>
              </a:solidFill>
              <a:effectLst/>
              <a:latin typeface="+mn-lt"/>
              <a:ea typeface="+mn-ea"/>
              <a:cs typeface="+mn-cs"/>
            </a:rPr>
            <a:t>により普通会計の元利償還金が約</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公営企業の元利償還金に対する繰入金</a:t>
          </a:r>
          <a:r>
            <a:rPr kumimoji="1" lang="ja-JP" altLang="en-US" sz="1100">
              <a:solidFill>
                <a:schemeClr val="dk1"/>
              </a:solidFill>
              <a:effectLst/>
              <a:latin typeface="+mn-lt"/>
              <a:ea typeface="+mn-ea"/>
              <a:cs typeface="+mn-cs"/>
            </a:rPr>
            <a:t>は、各特別会計において借入額より償還額が上回ったため、</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これらの要因により、実質公債費比率の分子は前年度比約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万円の減となった。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普通会計の地方債現在高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前年度に比べ約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、公営企業債等繰入見込額が約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億円の減</a:t>
          </a:r>
          <a:r>
            <a:rPr kumimoji="1" lang="ja-JP" altLang="ja-JP" sz="1100">
              <a:solidFill>
                <a:schemeClr val="dk1"/>
              </a:solidFill>
              <a:effectLst/>
              <a:latin typeface="+mn-lt"/>
              <a:ea typeface="+mn-ea"/>
              <a:cs typeface="+mn-cs"/>
            </a:rPr>
            <a:t>となったことが主な要因となり、将来負担額は前年度と比べ約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公共施設整備基金を大幅積立したことなどにより</a:t>
          </a:r>
          <a:r>
            <a:rPr kumimoji="1" lang="ja-JP" altLang="ja-JP" sz="1100">
              <a:solidFill>
                <a:schemeClr val="dk1"/>
              </a:solidFill>
              <a:effectLst/>
              <a:latin typeface="+mn-lt"/>
              <a:ea typeface="+mn-ea"/>
              <a:cs typeface="+mn-cs"/>
            </a:rPr>
            <a:t>充当可能基金は前年度比約</a:t>
          </a:r>
          <a:r>
            <a:rPr kumimoji="1" lang="en-US" altLang="ja-JP" sz="1100">
              <a:solidFill>
                <a:schemeClr val="dk1"/>
              </a:solidFill>
              <a:effectLst/>
              <a:latin typeface="+mn-lt"/>
              <a:ea typeface="+mn-ea"/>
              <a:cs typeface="+mn-cs"/>
            </a:rPr>
            <a:t>4,400</a:t>
          </a:r>
          <a:r>
            <a:rPr kumimoji="1" lang="ja-JP" altLang="ja-JP" sz="1100">
              <a:solidFill>
                <a:schemeClr val="dk1"/>
              </a:solidFill>
              <a:effectLst/>
              <a:latin typeface="+mn-lt"/>
              <a:ea typeface="+mn-ea"/>
              <a:cs typeface="+mn-cs"/>
            </a:rPr>
            <a:t>万円の増となっているが、地方債残高の減が主な要因とな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基準財政需要額算入見込額は約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4,500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これらの要因により将来負担比率の分子部分は約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万円減少した。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●主な増要因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・公共施設の老朽化に備え公共施設整備基金を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・基金造成計画により、合併振興基金を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・ふるさと応援寄附金事業の伸びにより、ふるさと応援基金を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・森林環境譲与税の活用による森林整備基金の新規積立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・基金の有価証券（債券）運用による受取利息の積立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●主な現要因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・基金目的に沿った事業財源として活用したため、ふるさと応援基金を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万円、合併振興基金を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・中山農業者トレーニングセンターＬＥＤ工事のため、公共施設整備基金を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万円取崩</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基金造成計画が令和元年度で終了することから、合併振興基金は減少していく。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老朽化に伴う公共施設の改修・更新について計画的な改修等を実施していくため公共施設整備基金の取崩しが見込まれる。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・公共施設整備基金：社会福祉施設、教育文化施設、庁舎、町道その他これらに類する施設の整備（解体含む）。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・ふるさと応援基金：大山町の豊かな自然環境の保護、福祉の向上及び教育の進展。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・地域福祉基金：高齢化社会の到来に備え、地域における福祉活動の促進、快適な生活環境の形成等を図る経費に充てる。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・漁港建設事業推進基金：大山町における漁港の整備及び維持管理を推進。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・合併振興基金：基金造成計画に基づく積立および基金使途に沿った事業に活用したことによる取崩。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・公共施設整備基金：公共施設の老朽化に備え約４億円積み増しした。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・その他基金：基金の有価証券（債券）運用による基金利息の積立てによる増加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・合併振興基金：合併特例債償還完了後に基金使途に沿った事業に活用を予定。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・公共施設整備基金：令和元年度策定予定の公共施設管理計画個別施設計画に基づき、公共施設の計画的な改修等の財源として取崩しを予定。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・ふるさと応援基金：基金目的に沿った事業財源として活用するため、年次的に取崩しを予定。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人口減少による税収減、普通交付税の合併算定替による特例措置の適用期限終了、災害への備え等のため、標準財政規模比は現在と同水準で推移できるように努める。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基金の有価証券（債券）運用による基金利息の積立てによる増加。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地方債の償還計画を踏まえ、現在と同規模を確保する予定であるが、将来負担軽減のため繰上償還の実施を行うための取崩しも検討する。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D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D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D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61.0</a:t>
          </a:r>
          <a:r>
            <a:rPr kumimoji="1" lang="ja-JP" altLang="en-US" sz="1100">
              <a:solidFill>
                <a:schemeClr val="dk1"/>
              </a:solidFill>
              <a:effectLst/>
              <a:latin typeface="+mn-lt"/>
              <a:ea typeface="+mn-ea"/>
              <a:cs typeface="+mn-cs"/>
            </a:rPr>
            <a:t>と前年度比で低くなったが、</a:t>
          </a:r>
          <a:r>
            <a:rPr kumimoji="1" lang="ja-JP" altLang="ja-JP" sz="1100">
              <a:solidFill>
                <a:schemeClr val="dk1"/>
              </a:solidFill>
              <a:effectLst/>
              <a:latin typeface="+mn-lt"/>
              <a:ea typeface="+mn-ea"/>
              <a:cs typeface="+mn-cs"/>
            </a:rPr>
            <a:t>類似団体・全国平均・鳥取県内と比較し、いずれも高い値となっている。町が所有する有形固定資産の老朽化が進んでいることが顕著に表れている。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老朽化対策として単純に施設を更新していくのではなく、将来負担も考慮し、施設の統廃合も含め検討していく必要がある。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155592</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6070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5" name="有形固定資産減価償却率該当値テキスト">
          <a:extLst>
            <a:ext uri="{FF2B5EF4-FFF2-40B4-BE49-F238E27FC236}">
              <a16:creationId xmlns:a16="http://schemas.microsoft.com/office/drawing/2014/main" id="{00000000-0008-0000-0D00-000055000000}"/>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125349</xdr:rowOff>
    </xdr:from>
    <xdr:to>
      <xdr:col>19</xdr:col>
      <xdr:colOff>187325</xdr:colOff>
      <xdr:row>33</xdr:row>
      <xdr:rowOff>55499</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000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33</xdr:row>
      <xdr:rowOff>4699</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4051300" y="6291580"/>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33</xdr:row>
      <xdr:rowOff>4699</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3289300" y="6269990"/>
          <a:ext cx="762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79629</xdr:rowOff>
    </xdr:from>
    <xdr:to>
      <xdr:col>11</xdr:col>
      <xdr:colOff>187325</xdr:colOff>
      <xdr:row>31</xdr:row>
      <xdr:rowOff>9779</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2476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130429</xdr:rowOff>
    </xdr:from>
    <xdr:to>
      <xdr:col>15</xdr:col>
      <xdr:colOff>136525</xdr:colOff>
      <xdr:row>32</xdr:row>
      <xdr:rowOff>12065</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2527300" y="6045454"/>
          <a:ext cx="762000" cy="2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4" name="n_3aveValue有形固定資産減価償却率">
          <a:extLst>
            <a:ext uri="{FF2B5EF4-FFF2-40B4-BE49-F238E27FC236}">
              <a16:creationId xmlns:a16="http://schemas.microsoft.com/office/drawing/2014/main" id="{00000000-0008-0000-0D00-00005E000000}"/>
            </a:ext>
          </a:extLst>
        </xdr:cNvPr>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95" name="n_4aveValue有形固定資産減価償却率">
          <a:extLst>
            <a:ext uri="{FF2B5EF4-FFF2-40B4-BE49-F238E27FC236}">
              <a16:creationId xmlns:a16="http://schemas.microsoft.com/office/drawing/2014/main" id="{00000000-0008-0000-0D00-00005F000000}"/>
            </a:ext>
          </a:extLst>
        </xdr:cNvPr>
        <xdr:cNvSpPr txBox="1"/>
      </xdr:nvSpPr>
      <xdr:spPr>
        <a:xfrm>
          <a:off x="1562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46626</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47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26306</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と比較し</a:t>
          </a:r>
          <a:r>
            <a:rPr kumimoji="1" lang="en-US" altLang="ja-JP" sz="1100">
              <a:solidFill>
                <a:schemeClr val="dk1"/>
              </a:solidFill>
              <a:effectLst/>
              <a:latin typeface="+mn-lt"/>
              <a:ea typeface="+mn-ea"/>
              <a:cs typeface="+mn-cs"/>
            </a:rPr>
            <a:t>19.5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477.8</a:t>
          </a:r>
          <a:r>
            <a:rPr kumimoji="1" lang="ja-JP" altLang="ja-JP" sz="1100">
              <a:solidFill>
                <a:schemeClr val="dk1"/>
              </a:solidFill>
              <a:effectLst/>
              <a:latin typeface="+mn-lt"/>
              <a:ea typeface="+mn-ea"/>
              <a:cs typeface="+mn-cs"/>
            </a:rPr>
            <a:t>％となった。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32439</xdr:rowOff>
    </xdr:from>
    <xdr:to>
      <xdr:col>76</xdr:col>
      <xdr:colOff>73025</xdr:colOff>
      <xdr:row>30</xdr:row>
      <xdr:rowOff>134039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9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55316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9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62511</xdr:rowOff>
    </xdr:from>
    <xdr:to>
      <xdr:col>72</xdr:col>
      <xdr:colOff>123825</xdr:colOff>
      <xdr:row>30</xdr:row>
      <xdr:rowOff>164111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59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83239</xdr:rowOff>
    </xdr:from>
    <xdr:to>
      <xdr:col>76</xdr:col>
      <xdr:colOff>22225</xdr:colOff>
      <xdr:row>30</xdr:row>
      <xdr:rowOff>113311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98264"/>
          <a:ext cx="7112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71301</xdr:rowOff>
    </xdr:from>
    <xdr:to>
      <xdr:col>68</xdr:col>
      <xdr:colOff>123825</xdr:colOff>
      <xdr:row>31</xdr:row>
      <xdr:rowOff>1451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59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113311</xdr:rowOff>
    </xdr:from>
    <xdr:to>
      <xdr:col>72</xdr:col>
      <xdr:colOff>73025</xdr:colOff>
      <xdr:row>30</xdr:row>
      <xdr:rowOff>122101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028336"/>
          <a:ext cx="762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64979</xdr:rowOff>
    </xdr:from>
    <xdr:to>
      <xdr:col>64</xdr:col>
      <xdr:colOff>123825</xdr:colOff>
      <xdr:row>30</xdr:row>
      <xdr:rowOff>166579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59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115779</xdr:rowOff>
    </xdr:from>
    <xdr:to>
      <xdr:col>68</xdr:col>
      <xdr:colOff>73025</xdr:colOff>
      <xdr:row>30</xdr:row>
      <xdr:rowOff>122101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30804"/>
          <a:ext cx="762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149143</xdr:rowOff>
    </xdr:from>
    <xdr:to>
      <xdr:col>60</xdr:col>
      <xdr:colOff>123825</xdr:colOff>
      <xdr:row>30</xdr:row>
      <xdr:rowOff>79293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28493</xdr:rowOff>
    </xdr:from>
    <xdr:to>
      <xdr:col>64</xdr:col>
      <xdr:colOff>73025</xdr:colOff>
      <xdr:row>30</xdr:row>
      <xdr:rowOff>115779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5943518"/>
          <a:ext cx="762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9188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7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17978</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57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11656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575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95820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6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989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83820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6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49530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54780</xdr:rowOff>
    </xdr:from>
    <xdr:to>
      <xdr:col>55</xdr:col>
      <xdr:colOff>50800</xdr:colOff>
      <xdr:row>40</xdr:row>
      <xdr:rowOff>156380</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33207</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8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51046</xdr:rowOff>
    </xdr:from>
    <xdr:to>
      <xdr:col>50</xdr:col>
      <xdr:colOff>165100</xdr:colOff>
      <xdr:row>40</xdr:row>
      <xdr:rowOff>152646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101846</xdr:rowOff>
    </xdr:from>
    <xdr:to>
      <xdr:col>55</xdr:col>
      <xdr:colOff>0</xdr:colOff>
      <xdr:row>40</xdr:row>
      <xdr:rowOff>105580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9639300" y="6959846"/>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59189</xdr:rowOff>
    </xdr:from>
    <xdr:to>
      <xdr:col>46</xdr:col>
      <xdr:colOff>38100</xdr:colOff>
      <xdr:row>40</xdr:row>
      <xdr:rowOff>160789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101846</xdr:rowOff>
    </xdr:from>
    <xdr:to>
      <xdr:col>50</xdr:col>
      <xdr:colOff>114300</xdr:colOff>
      <xdr:row>40</xdr:row>
      <xdr:rowOff>109989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59846"/>
          <a:ext cx="8890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63533</xdr:rowOff>
    </xdr:from>
    <xdr:to>
      <xdr:col>41</xdr:col>
      <xdr:colOff>101600</xdr:colOff>
      <xdr:row>40</xdr:row>
      <xdr:rowOff>165133</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109989</xdr:rowOff>
    </xdr:from>
    <xdr:to>
      <xdr:col>45</xdr:col>
      <xdr:colOff>177800</xdr:colOff>
      <xdr:row>40</xdr:row>
      <xdr:rowOff>114333</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6798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37" name="n_1aveValue【道路】&#10;一人当たり延長">
          <a:extLst>
            <a:ext uri="{FF2B5EF4-FFF2-40B4-BE49-F238E27FC236}">
              <a16:creationId xmlns:a16="http://schemas.microsoft.com/office/drawing/2014/main" id="{00000000-0008-0000-0E00-000089000000}"/>
            </a:ext>
          </a:extLst>
        </xdr:cNvPr>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38" name="n_2aveValue【道路】&#10;一人当たり延長">
          <a:extLst>
            <a:ext uri="{FF2B5EF4-FFF2-40B4-BE49-F238E27FC236}">
              <a16:creationId xmlns:a16="http://schemas.microsoft.com/office/drawing/2014/main" id="{00000000-0008-0000-0E00-00008A000000}"/>
            </a:ext>
          </a:extLst>
        </xdr:cNvPr>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39" name="n_3aveValue【道路】&#10;一人当たり延長">
          <a:extLst>
            <a:ext uri="{FF2B5EF4-FFF2-40B4-BE49-F238E27FC236}">
              <a16:creationId xmlns:a16="http://schemas.microsoft.com/office/drawing/2014/main" id="{00000000-0008-0000-0E00-00008B000000}"/>
            </a:ext>
          </a:extLst>
        </xdr:cNvPr>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0" name="n_4aveValue【道路】&#10;一人当たり延長">
          <a:extLst>
            <a:ext uri="{FF2B5EF4-FFF2-40B4-BE49-F238E27FC236}">
              <a16:creationId xmlns:a16="http://schemas.microsoft.com/office/drawing/2014/main" id="{00000000-0008-0000-0E00-00008C000000}"/>
            </a:ext>
          </a:extLst>
        </xdr:cNvPr>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143773</xdr:rowOff>
    </xdr:from>
    <xdr:ext cx="534377" cy="259045"/>
    <xdr:sp macro="" textlink="">
      <xdr:nvSpPr>
        <xdr:cNvPr id="141" name="n_1mainValue【道路】&#10;一人当たり延長">
          <a:extLst>
            <a:ext uri="{FF2B5EF4-FFF2-40B4-BE49-F238E27FC236}">
              <a16:creationId xmlns:a16="http://schemas.microsoft.com/office/drawing/2014/main" id="{00000000-0008-0000-0E00-00008D000000}"/>
            </a:ext>
          </a:extLst>
        </xdr:cNvPr>
        <xdr:cNvSpPr txBox="1"/>
      </xdr:nvSpPr>
      <xdr:spPr>
        <a:xfrm>
          <a:off x="9359411" y="700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151916</xdr:rowOff>
    </xdr:from>
    <xdr:ext cx="534377" cy="259045"/>
    <xdr:sp macro="" textlink="">
      <xdr:nvSpPr>
        <xdr:cNvPr id="142" name="n_2mainValue【道路】&#10;一人当たり延長">
          <a:extLst>
            <a:ext uri="{FF2B5EF4-FFF2-40B4-BE49-F238E27FC236}">
              <a16:creationId xmlns:a16="http://schemas.microsoft.com/office/drawing/2014/main" id="{00000000-0008-0000-0E00-00008E000000}"/>
            </a:ext>
          </a:extLst>
        </xdr:cNvPr>
        <xdr:cNvSpPr txBox="1"/>
      </xdr:nvSpPr>
      <xdr:spPr>
        <a:xfrm>
          <a:off x="8483111" y="70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156260</xdr:rowOff>
    </xdr:from>
    <xdr:ext cx="534377" cy="259045"/>
    <xdr:sp macro="" textlink="">
      <xdr:nvSpPr>
        <xdr:cNvPr id="143" name="n_3mainValue【道路】&#10;一人当たり延長">
          <a:extLst>
            <a:ext uri="{FF2B5EF4-FFF2-40B4-BE49-F238E27FC236}">
              <a16:creationId xmlns:a16="http://schemas.microsoft.com/office/drawing/2014/main" id="{00000000-0008-0000-0E00-00008F000000}"/>
            </a:ext>
          </a:extLst>
        </xdr:cNvPr>
        <xdr:cNvSpPr txBox="1"/>
      </xdr:nvSpPr>
      <xdr:spPr>
        <a:xfrm>
          <a:off x="7594111" y="70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E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E00-0000A7000000}"/>
            </a:ext>
          </a:extLst>
        </xdr:cNvPr>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0000000-0008-0000-0E00-0000A9000000}"/>
            </a:ext>
          </a:extLst>
        </xdr:cNvPr>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E00-0000AB000000}"/>
            </a:ext>
          </a:extLst>
        </xdr:cNvPr>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104648</xdr:rowOff>
    </xdr:from>
    <xdr:to>
      <xdr:col>24</xdr:col>
      <xdr:colOff>114300</xdr:colOff>
      <xdr:row>58</xdr:row>
      <xdr:rowOff>34798</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4584700" y="98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127525</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E00-0000B7000000}"/>
            </a:ext>
          </a:extLst>
        </xdr:cNvPr>
        <xdr:cNvSpPr txBox="1"/>
      </xdr:nvSpPr>
      <xdr:spPr>
        <a:xfrm>
          <a:off x="4673600" y="97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155448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3797300" y="98983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161798</xdr:rowOff>
    </xdr:from>
    <xdr:to>
      <xdr:col>15</xdr:col>
      <xdr:colOff>101600</xdr:colOff>
      <xdr:row>58</xdr:row>
      <xdr:rowOff>91948</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2857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58</xdr:row>
      <xdr:rowOff>41148</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2908300" y="98983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129794</xdr:rowOff>
    </xdr:from>
    <xdr:to>
      <xdr:col>10</xdr:col>
      <xdr:colOff>165100</xdr:colOff>
      <xdr:row>58</xdr:row>
      <xdr:rowOff>59944</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1968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xdr:rowOff>
    </xdr:from>
    <xdr:to>
      <xdr:col>15</xdr:col>
      <xdr:colOff>50800</xdr:colOff>
      <xdr:row>58</xdr:row>
      <xdr:rowOff>41148</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019300" y="9953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108475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927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108475</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76471</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E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E00-0000DF000000}"/>
            </a:ext>
          </a:extLst>
        </xdr:cNvPr>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E00-0000E1000000}"/>
            </a:ext>
          </a:extLst>
        </xdr:cNvPr>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151133</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E00-0000E3000000}"/>
            </a:ext>
          </a:extLst>
        </xdr:cNvPr>
        <xdr:cNvSpPr txBox="1"/>
      </xdr:nvSpPr>
      <xdr:spPr>
        <a:xfrm>
          <a:off x="10515600" y="10438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121619</xdr:rowOff>
    </xdr:from>
    <xdr:to>
      <xdr:col>55</xdr:col>
      <xdr:colOff>50800</xdr:colOff>
      <xdr:row>63</xdr:row>
      <xdr:rowOff>51769</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10426700" y="107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100046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E00-0000EF000000}"/>
            </a:ext>
          </a:extLst>
        </xdr:cNvPr>
        <xdr:cNvSpPr txBox="1"/>
      </xdr:nvSpPr>
      <xdr:spPr>
        <a:xfrm>
          <a:off x="10515600" y="1072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126629</xdr:rowOff>
    </xdr:from>
    <xdr:to>
      <xdr:col>50</xdr:col>
      <xdr:colOff>165100</xdr:colOff>
      <xdr:row>63</xdr:row>
      <xdr:rowOff>56779</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9588500" y="107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xdr:rowOff>
    </xdr:from>
    <xdr:to>
      <xdr:col>55</xdr:col>
      <xdr:colOff>0</xdr:colOff>
      <xdr:row>63</xdr:row>
      <xdr:rowOff>5979</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9639300" y="10802319"/>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157891</xdr:rowOff>
    </xdr:from>
    <xdr:to>
      <xdr:col>46</xdr:col>
      <xdr:colOff>38100</xdr:colOff>
      <xdr:row>63</xdr:row>
      <xdr:rowOff>88041</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8699500" y="10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5979</xdr:rowOff>
    </xdr:from>
    <xdr:to>
      <xdr:col>50</xdr:col>
      <xdr:colOff>114300</xdr:colOff>
      <xdr:row>63</xdr:row>
      <xdr:rowOff>37241</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8750300" y="10807329"/>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162780</xdr:rowOff>
    </xdr:from>
    <xdr:to>
      <xdr:col>41</xdr:col>
      <xdr:colOff>101600</xdr:colOff>
      <xdr:row>63</xdr:row>
      <xdr:rowOff>92930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7810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37241</xdr:rowOff>
    </xdr:from>
    <xdr:to>
      <xdr:col>45</xdr:col>
      <xdr:colOff>177800</xdr:colOff>
      <xdr:row>63</xdr:row>
      <xdr:rowOff>42130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7861300" y="1083859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147040</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9327095" y="104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156688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8450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118427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7561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89357</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6672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47906</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9327095" y="108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79168</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8450795" y="10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84057</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75617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E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E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00000000-0008-0000-0E00-00001A010000}"/>
            </a:ext>
          </a:extLst>
        </xdr:cNvPr>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E00-00001C010000}"/>
            </a:ext>
          </a:extLst>
        </xdr:cNvPr>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14713</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E00-000028010000}"/>
            </a:ext>
          </a:extLst>
        </xdr:cNvPr>
        <xdr:cNvSpPr txBox="1"/>
      </xdr:nvSpPr>
      <xdr:spPr>
        <a:xfrm>
          <a:off x="4673600"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87086</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3797300" y="1406760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8708</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2908300" y="140055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157118</xdr:rowOff>
    </xdr:from>
    <xdr:to>
      <xdr:col>10</xdr:col>
      <xdr:colOff>165100</xdr:colOff>
      <xdr:row>81</xdr:row>
      <xdr:rowOff>87268</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968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36468</xdr:rowOff>
    </xdr:from>
    <xdr:to>
      <xdr:col>15</xdr:col>
      <xdr:colOff>50800</xdr:colOff>
      <xdr:row>81</xdr:row>
      <xdr:rowOff>118111</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2019300" y="1392391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E00-000032010000}"/>
            </a:ext>
          </a:extLst>
        </xdr:cNvPr>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50635</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E00-000033010000}"/>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E00-000034010000}"/>
            </a:ext>
          </a:extLst>
        </xdr:cNvPr>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78395</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E00-000035010000}"/>
            </a:ext>
          </a:extLst>
        </xdr:cNvPr>
        <xdr:cNvSpPr txBox="1"/>
      </xdr:nvSpPr>
      <xdr:spPr>
        <a:xfrm>
          <a:off x="1816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34" name="【公営住宅】&#10;一人当たり面積最小値テキスト">
          <a:extLst>
            <a:ext uri="{FF2B5EF4-FFF2-40B4-BE49-F238E27FC236}">
              <a16:creationId xmlns:a16="http://schemas.microsoft.com/office/drawing/2014/main" id="{00000000-0008-0000-0E00-00004E010000}"/>
            </a:ext>
          </a:extLst>
        </xdr:cNvPr>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36" name="【公営住宅】&#10;一人当たり面積最大値テキスト">
          <a:extLst>
            <a:ext uri="{FF2B5EF4-FFF2-40B4-BE49-F238E27FC236}">
              <a16:creationId xmlns:a16="http://schemas.microsoft.com/office/drawing/2014/main" id="{00000000-0008-0000-0E00-000050010000}"/>
            </a:ext>
          </a:extLst>
        </xdr:cNvPr>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38" name="【公営住宅】&#10;一人当たり面積平均値テキスト">
          <a:extLst>
            <a:ext uri="{FF2B5EF4-FFF2-40B4-BE49-F238E27FC236}">
              <a16:creationId xmlns:a16="http://schemas.microsoft.com/office/drawing/2014/main" id="{00000000-0008-0000-0E00-000052010000}"/>
            </a:ext>
          </a:extLst>
        </xdr:cNvPr>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164922</xdr:rowOff>
    </xdr:from>
    <xdr:to>
      <xdr:col>55</xdr:col>
      <xdr:colOff>50800</xdr:colOff>
      <xdr:row>86</xdr:row>
      <xdr:rowOff>95072</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10426700" y="147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79849</xdr:rowOff>
    </xdr:from>
    <xdr:ext cx="469744" cy="259045"/>
    <xdr:sp macro="" textlink="">
      <xdr:nvSpPr>
        <xdr:cNvPr id="350" name="【公営住宅】&#10;一人当たり面積該当値テキスト">
          <a:extLst>
            <a:ext uri="{FF2B5EF4-FFF2-40B4-BE49-F238E27FC236}">
              <a16:creationId xmlns:a16="http://schemas.microsoft.com/office/drawing/2014/main" id="{00000000-0008-0000-0E00-00005E010000}"/>
            </a:ext>
          </a:extLst>
        </xdr:cNvPr>
        <xdr:cNvSpPr txBox="1"/>
      </xdr:nvSpPr>
      <xdr:spPr>
        <a:xfrm>
          <a:off x="10515600" y="146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165608</xdr:rowOff>
    </xdr:from>
    <xdr:to>
      <xdr:col>50</xdr:col>
      <xdr:colOff>165100</xdr:colOff>
      <xdr:row>86</xdr:row>
      <xdr:rowOff>95758</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95885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44272</xdr:rowOff>
    </xdr:from>
    <xdr:to>
      <xdr:col>55</xdr:col>
      <xdr:colOff>0</xdr:colOff>
      <xdr:row>86</xdr:row>
      <xdr:rowOff>44958</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9639300" y="1478897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166523</xdr:rowOff>
    </xdr:from>
    <xdr:to>
      <xdr:col>46</xdr:col>
      <xdr:colOff>38100</xdr:colOff>
      <xdr:row>86</xdr:row>
      <xdr:rowOff>96673</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8699500" y="147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44958</xdr:rowOff>
    </xdr:from>
    <xdr:to>
      <xdr:col>50</xdr:col>
      <xdr:colOff>114300</xdr:colOff>
      <xdr:row>86</xdr:row>
      <xdr:rowOff>45873</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flipV="1">
          <a:off x="8750300" y="1478965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167436</xdr:rowOff>
    </xdr:from>
    <xdr:to>
      <xdr:col>41</xdr:col>
      <xdr:colOff>101600</xdr:colOff>
      <xdr:row>86</xdr:row>
      <xdr:rowOff>97586</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7810500" y="14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45873</xdr:rowOff>
    </xdr:from>
    <xdr:to>
      <xdr:col>45</xdr:col>
      <xdr:colOff>177800</xdr:colOff>
      <xdr:row>86</xdr:row>
      <xdr:rowOff>46786</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7861300" y="1479057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57" name="n_1aveValue【公営住宅】&#10;一人当たり面積">
          <a:extLst>
            <a:ext uri="{FF2B5EF4-FFF2-40B4-BE49-F238E27FC236}">
              <a16:creationId xmlns:a16="http://schemas.microsoft.com/office/drawing/2014/main" id="{00000000-0008-0000-0E00-000065010000}"/>
            </a:ext>
          </a:extLst>
        </xdr:cNvPr>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58" name="n_2aveValue【公営住宅】&#10;一人当たり面積">
          <a:extLst>
            <a:ext uri="{FF2B5EF4-FFF2-40B4-BE49-F238E27FC236}">
              <a16:creationId xmlns:a16="http://schemas.microsoft.com/office/drawing/2014/main" id="{00000000-0008-0000-0E00-000066010000}"/>
            </a:ext>
          </a:extLst>
        </xdr:cNvPr>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71138</xdr:rowOff>
    </xdr:from>
    <xdr:ext cx="469744" cy="259045"/>
    <xdr:sp macro="" textlink="">
      <xdr:nvSpPr>
        <xdr:cNvPr id="359" name="n_3aveValue【公営住宅】&#10;一人当たり面積">
          <a:extLst>
            <a:ext uri="{FF2B5EF4-FFF2-40B4-BE49-F238E27FC236}">
              <a16:creationId xmlns:a16="http://schemas.microsoft.com/office/drawing/2014/main" id="{00000000-0008-0000-0E00-000067010000}"/>
            </a:ext>
          </a:extLst>
        </xdr:cNvPr>
        <xdr:cNvSpPr txBox="1"/>
      </xdr:nvSpPr>
      <xdr:spPr>
        <a:xfrm>
          <a:off x="7626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60" name="n_4aveValue【公営住宅】&#10;一人当たり面積">
          <a:extLst>
            <a:ext uri="{FF2B5EF4-FFF2-40B4-BE49-F238E27FC236}">
              <a16:creationId xmlns:a16="http://schemas.microsoft.com/office/drawing/2014/main" id="{00000000-0008-0000-0E00-000068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86885</xdr:rowOff>
    </xdr:from>
    <xdr:ext cx="469744" cy="259045"/>
    <xdr:sp macro="" textlink="">
      <xdr:nvSpPr>
        <xdr:cNvPr id="361" name="n_1mainValue【公営住宅】&#10;一人当たり面積">
          <a:extLst>
            <a:ext uri="{FF2B5EF4-FFF2-40B4-BE49-F238E27FC236}">
              <a16:creationId xmlns:a16="http://schemas.microsoft.com/office/drawing/2014/main" id="{00000000-0008-0000-0E00-000069010000}"/>
            </a:ext>
          </a:extLst>
        </xdr:cNvPr>
        <xdr:cNvSpPr txBox="1"/>
      </xdr:nvSpPr>
      <xdr:spPr>
        <a:xfrm>
          <a:off x="9391727" y="1483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87800</xdr:rowOff>
    </xdr:from>
    <xdr:ext cx="469744" cy="259045"/>
    <xdr:sp macro="" textlink="">
      <xdr:nvSpPr>
        <xdr:cNvPr id="362" name="n_2mainValue【公営住宅】&#10;一人当たり面積">
          <a:extLst>
            <a:ext uri="{FF2B5EF4-FFF2-40B4-BE49-F238E27FC236}">
              <a16:creationId xmlns:a16="http://schemas.microsoft.com/office/drawing/2014/main" id="{00000000-0008-0000-0E00-00006A010000}"/>
            </a:ext>
          </a:extLst>
        </xdr:cNvPr>
        <xdr:cNvSpPr txBox="1"/>
      </xdr:nvSpPr>
      <xdr:spPr>
        <a:xfrm>
          <a:off x="8515427" y="148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88713</xdr:rowOff>
    </xdr:from>
    <xdr:ext cx="469744" cy="259045"/>
    <xdr:sp macro="" textlink="">
      <xdr:nvSpPr>
        <xdr:cNvPr id="363" name="n_3mainValue【公営住宅】&#10;一人当たり面積">
          <a:extLst>
            <a:ext uri="{FF2B5EF4-FFF2-40B4-BE49-F238E27FC236}">
              <a16:creationId xmlns:a16="http://schemas.microsoft.com/office/drawing/2014/main" id="{00000000-0008-0000-0E00-00006B010000}"/>
            </a:ext>
          </a:extLst>
        </xdr:cNvPr>
        <xdr:cNvSpPr txBox="1"/>
      </xdr:nvSpPr>
      <xdr:spPr>
        <a:xfrm>
          <a:off x="7626427" y="1483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港湾・漁港】&#10;有形固定資産減価償却率グラフ枠">
          <a:extLst>
            <a:ext uri="{FF2B5EF4-FFF2-40B4-BE49-F238E27FC236}">
              <a16:creationId xmlns:a16="http://schemas.microsoft.com/office/drawing/2014/main" id="{00000000-0008-0000-0E00-00008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71301</xdr:rowOff>
    </xdr:from>
    <xdr:to>
      <xdr:col>24</xdr:col>
      <xdr:colOff>62865</xdr:colOff>
      <xdr:row>108</xdr:row>
      <xdr:rowOff>27214</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4634865" y="17387751"/>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31041</xdr:rowOff>
    </xdr:from>
    <xdr:ext cx="405111" cy="259045"/>
    <xdr:sp macro="" textlink="">
      <xdr:nvSpPr>
        <xdr:cNvPr id="391" name="【港湾・漁港】&#10;有形固定資産減価償却率最小値テキスト">
          <a:extLst>
            <a:ext uri="{FF2B5EF4-FFF2-40B4-BE49-F238E27FC236}">
              <a16:creationId xmlns:a16="http://schemas.microsoft.com/office/drawing/2014/main" id="{00000000-0008-0000-0E00-000087010000}"/>
            </a:ext>
          </a:extLst>
        </xdr:cNvPr>
        <xdr:cNvSpPr txBox="1"/>
      </xdr:nvSpPr>
      <xdr:spPr>
        <a:xfrm>
          <a:off x="4673600" y="1854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27214</xdr:rowOff>
    </xdr:from>
    <xdr:to>
      <xdr:col>24</xdr:col>
      <xdr:colOff>152400</xdr:colOff>
      <xdr:row>108</xdr:row>
      <xdr:rowOff>27214</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4546600" y="1854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17978</xdr:rowOff>
    </xdr:from>
    <xdr:ext cx="405111" cy="259045"/>
    <xdr:sp macro="" textlink="">
      <xdr:nvSpPr>
        <xdr:cNvPr id="393" name="【港湾・漁港】&#10;有形固定資産減価償却率最大値テキスト">
          <a:extLst>
            <a:ext uri="{FF2B5EF4-FFF2-40B4-BE49-F238E27FC236}">
              <a16:creationId xmlns:a16="http://schemas.microsoft.com/office/drawing/2014/main" id="{00000000-0008-0000-0E00-000089010000}"/>
            </a:ext>
          </a:extLst>
        </xdr:cNvPr>
        <xdr:cNvSpPr txBox="1"/>
      </xdr:nvSpPr>
      <xdr:spPr>
        <a:xfrm>
          <a:off x="4673600" y="1716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71301</xdr:rowOff>
    </xdr:from>
    <xdr:to>
      <xdr:col>24</xdr:col>
      <xdr:colOff>152400</xdr:colOff>
      <xdr:row>101</xdr:row>
      <xdr:rowOff>71301</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4546600" y="1738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64243</xdr:rowOff>
    </xdr:from>
    <xdr:ext cx="405111" cy="259045"/>
    <xdr:sp macro="" textlink="">
      <xdr:nvSpPr>
        <xdr:cNvPr id="395" name="【港湾・漁港】&#10;有形固定資産減価償却率平均値テキスト">
          <a:extLst>
            <a:ext uri="{FF2B5EF4-FFF2-40B4-BE49-F238E27FC236}">
              <a16:creationId xmlns:a16="http://schemas.microsoft.com/office/drawing/2014/main" id="{00000000-0008-0000-0E00-00008B010000}"/>
            </a:ext>
          </a:extLst>
        </xdr:cNvPr>
        <xdr:cNvSpPr txBox="1"/>
      </xdr:nvSpPr>
      <xdr:spPr>
        <a:xfrm>
          <a:off x="4673600" y="1772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85816</xdr:rowOff>
    </xdr:from>
    <xdr:to>
      <xdr:col>24</xdr:col>
      <xdr:colOff>114300</xdr:colOff>
      <xdr:row>104</xdr:row>
      <xdr:rowOff>15966</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4584700" y="1774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33564</xdr:rowOff>
    </xdr:from>
    <xdr:to>
      <xdr:col>20</xdr:col>
      <xdr:colOff>38100</xdr:colOff>
      <xdr:row>103</xdr:row>
      <xdr:rowOff>135164</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3746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43362</xdr:rowOff>
    </xdr:from>
    <xdr:to>
      <xdr:col>15</xdr:col>
      <xdr:colOff>101600</xdr:colOff>
      <xdr:row>103</xdr:row>
      <xdr:rowOff>144962</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28575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907</xdr:rowOff>
    </xdr:from>
    <xdr:to>
      <xdr:col>10</xdr:col>
      <xdr:colOff>165100</xdr:colOff>
      <xdr:row>103</xdr:row>
      <xdr:rowOff>102507</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9685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90714</xdr:rowOff>
    </xdr:from>
    <xdr:to>
      <xdr:col>6</xdr:col>
      <xdr:colOff>38100</xdr:colOff>
      <xdr:row>101</xdr:row>
      <xdr:rowOff>20864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079500" y="1723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80918</xdr:rowOff>
    </xdr:from>
    <xdr:to>
      <xdr:col>24</xdr:col>
      <xdr:colOff>114300</xdr:colOff>
      <xdr:row>103</xdr:row>
      <xdr:rowOff>11068</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4584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103795</xdr:rowOff>
    </xdr:from>
    <xdr:ext cx="405111" cy="259045"/>
    <xdr:sp macro="" textlink="">
      <xdr:nvSpPr>
        <xdr:cNvPr id="407" name="【港湾・漁港】&#10;有形固定資産減価償却率該当値テキスト">
          <a:extLst>
            <a:ext uri="{FF2B5EF4-FFF2-40B4-BE49-F238E27FC236}">
              <a16:creationId xmlns:a16="http://schemas.microsoft.com/office/drawing/2014/main" id="{00000000-0008-0000-0E00-000097010000}"/>
            </a:ext>
          </a:extLst>
        </xdr:cNvPr>
        <xdr:cNvSpPr txBox="1"/>
      </xdr:nvSpPr>
      <xdr:spPr>
        <a:xfrm>
          <a:off x="4673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xdr:rowOff>
    </xdr:from>
    <xdr:to>
      <xdr:col>20</xdr:col>
      <xdr:colOff>38100</xdr:colOff>
      <xdr:row>102</xdr:row>
      <xdr:rowOff>117202</xdr:rowOff>
    </xdr:to>
    <xdr:sp macro="" textlink="">
      <xdr:nvSpPr>
        <xdr:cNvPr id="408" name="楕円 407">
          <a:extLst>
            <a:ext uri="{FF2B5EF4-FFF2-40B4-BE49-F238E27FC236}">
              <a16:creationId xmlns:a16="http://schemas.microsoft.com/office/drawing/2014/main" id="{00000000-0008-0000-0E00-000098010000}"/>
            </a:ext>
          </a:extLst>
        </xdr:cNvPr>
        <xdr:cNvSpPr/>
      </xdr:nvSpPr>
      <xdr:spPr>
        <a:xfrm>
          <a:off x="3746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66402</xdr:rowOff>
    </xdr:from>
    <xdr:to>
      <xdr:col>24</xdr:col>
      <xdr:colOff>63500</xdr:colOff>
      <xdr:row>102</xdr:row>
      <xdr:rowOff>131718</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3797300" y="175543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125005</xdr:rowOff>
    </xdr:from>
    <xdr:to>
      <xdr:col>15</xdr:col>
      <xdr:colOff>101600</xdr:colOff>
      <xdr:row>102</xdr:row>
      <xdr:rowOff>55155</xdr:rowOff>
    </xdr:to>
    <xdr:sp macro="" textlink="">
      <xdr:nvSpPr>
        <xdr:cNvPr id="410" name="楕円 409">
          <a:extLst>
            <a:ext uri="{FF2B5EF4-FFF2-40B4-BE49-F238E27FC236}">
              <a16:creationId xmlns:a16="http://schemas.microsoft.com/office/drawing/2014/main" id="{00000000-0008-0000-0E00-00009A010000}"/>
            </a:ext>
          </a:extLst>
        </xdr:cNvPr>
        <xdr:cNvSpPr/>
      </xdr:nvSpPr>
      <xdr:spPr>
        <a:xfrm>
          <a:off x="2857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4355</xdr:rowOff>
    </xdr:from>
    <xdr:to>
      <xdr:col>19</xdr:col>
      <xdr:colOff>177800</xdr:colOff>
      <xdr:row>102</xdr:row>
      <xdr:rowOff>66402</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2908300" y="17492255"/>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62956</xdr:rowOff>
    </xdr:from>
    <xdr:to>
      <xdr:col>10</xdr:col>
      <xdr:colOff>165100</xdr:colOff>
      <xdr:row>101</xdr:row>
      <xdr:rowOff>164556</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1968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113756</xdr:rowOff>
    </xdr:from>
    <xdr:to>
      <xdr:col>15</xdr:col>
      <xdr:colOff>50800</xdr:colOff>
      <xdr:row>102</xdr:row>
      <xdr:rowOff>4355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2019300" y="1743020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126291</xdr:rowOff>
    </xdr:from>
    <xdr:ext cx="405111" cy="259045"/>
    <xdr:sp macro="" textlink="">
      <xdr:nvSpPr>
        <xdr:cNvPr id="414" name="n_1aveValue【港湾・漁港】&#10;有形固定資産減価償却率">
          <a:extLst>
            <a:ext uri="{FF2B5EF4-FFF2-40B4-BE49-F238E27FC236}">
              <a16:creationId xmlns:a16="http://schemas.microsoft.com/office/drawing/2014/main" id="{00000000-0008-0000-0E00-00009E010000}"/>
            </a:ext>
          </a:extLst>
        </xdr:cNvPr>
        <xdr:cNvSpPr txBox="1"/>
      </xdr:nvSpPr>
      <xdr:spPr>
        <a:xfrm>
          <a:off x="35820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136089</xdr:rowOff>
    </xdr:from>
    <xdr:ext cx="405111" cy="259045"/>
    <xdr:sp macro="" textlink="">
      <xdr:nvSpPr>
        <xdr:cNvPr id="415" name="n_2aveValue【港湾・漁港】&#10;有形固定資産減価償却率">
          <a:extLst>
            <a:ext uri="{FF2B5EF4-FFF2-40B4-BE49-F238E27FC236}">
              <a16:creationId xmlns:a16="http://schemas.microsoft.com/office/drawing/2014/main" id="{00000000-0008-0000-0E00-00009F010000}"/>
            </a:ext>
          </a:extLst>
        </xdr:cNvPr>
        <xdr:cNvSpPr txBox="1"/>
      </xdr:nvSpPr>
      <xdr:spPr>
        <a:xfrm>
          <a:off x="2705744" y="1779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93634</xdr:rowOff>
    </xdr:from>
    <xdr:ext cx="405111" cy="259045"/>
    <xdr:sp macro="" textlink="">
      <xdr:nvSpPr>
        <xdr:cNvPr id="416" name="n_3aveValue【港湾・漁港】&#10;有形固定資産減価償却率">
          <a:extLst>
            <a:ext uri="{FF2B5EF4-FFF2-40B4-BE49-F238E27FC236}">
              <a16:creationId xmlns:a16="http://schemas.microsoft.com/office/drawing/2014/main" id="{00000000-0008-0000-0E00-0000A0010000}"/>
            </a:ext>
          </a:extLst>
        </xdr:cNvPr>
        <xdr:cNvSpPr txBox="1"/>
      </xdr:nvSpPr>
      <xdr:spPr>
        <a:xfrm>
          <a:off x="1816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37391</xdr:rowOff>
    </xdr:from>
    <xdr:ext cx="405111" cy="259045"/>
    <xdr:sp macro="" textlink="">
      <xdr:nvSpPr>
        <xdr:cNvPr id="417" name="n_4aveValue【港湾・漁港】&#10;有形固定資産減価償却率">
          <a:extLst>
            <a:ext uri="{FF2B5EF4-FFF2-40B4-BE49-F238E27FC236}">
              <a16:creationId xmlns:a16="http://schemas.microsoft.com/office/drawing/2014/main" id="{00000000-0008-0000-0E00-0000A1010000}"/>
            </a:ext>
          </a:extLst>
        </xdr:cNvPr>
        <xdr:cNvSpPr txBox="1"/>
      </xdr:nvSpPr>
      <xdr:spPr>
        <a:xfrm>
          <a:off x="927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133729</xdr:rowOff>
    </xdr:from>
    <xdr:ext cx="405111" cy="259045"/>
    <xdr:sp macro="" textlink="">
      <xdr:nvSpPr>
        <xdr:cNvPr id="418" name="n_1mainValue【港湾・漁港】&#10;有形固定資産減価償却率">
          <a:extLst>
            <a:ext uri="{FF2B5EF4-FFF2-40B4-BE49-F238E27FC236}">
              <a16:creationId xmlns:a16="http://schemas.microsoft.com/office/drawing/2014/main" id="{00000000-0008-0000-0E00-0000A2010000}"/>
            </a:ext>
          </a:extLst>
        </xdr:cNvPr>
        <xdr:cNvSpPr txBox="1"/>
      </xdr:nvSpPr>
      <xdr:spPr>
        <a:xfrm>
          <a:off x="3582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71682</xdr:rowOff>
    </xdr:from>
    <xdr:ext cx="405111" cy="259045"/>
    <xdr:sp macro="" textlink="">
      <xdr:nvSpPr>
        <xdr:cNvPr id="419" name="n_2mainValue【港湾・漁港】&#10;有形固定資産減価償却率">
          <a:extLst>
            <a:ext uri="{FF2B5EF4-FFF2-40B4-BE49-F238E27FC236}">
              <a16:creationId xmlns:a16="http://schemas.microsoft.com/office/drawing/2014/main" id="{00000000-0008-0000-0E00-0000A3010000}"/>
            </a:ext>
          </a:extLst>
        </xdr:cNvPr>
        <xdr:cNvSpPr txBox="1"/>
      </xdr:nvSpPr>
      <xdr:spPr>
        <a:xfrm>
          <a:off x="2705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9633</xdr:rowOff>
    </xdr:from>
    <xdr:ext cx="405111" cy="259045"/>
    <xdr:sp macro="" textlink="">
      <xdr:nvSpPr>
        <xdr:cNvPr id="420" name="n_3mainValue【港湾・漁港】&#10;有形固定資産減価償却率">
          <a:extLst>
            <a:ext uri="{FF2B5EF4-FFF2-40B4-BE49-F238E27FC236}">
              <a16:creationId xmlns:a16="http://schemas.microsoft.com/office/drawing/2014/main" id="{00000000-0008-0000-0E00-0000A4010000}"/>
            </a:ext>
          </a:extLst>
        </xdr:cNvPr>
        <xdr:cNvSpPr txBox="1"/>
      </xdr:nvSpPr>
      <xdr:spPr>
        <a:xfrm>
          <a:off x="1816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45433</xdr:rowOff>
    </xdr:from>
    <xdr:to>
      <xdr:col>54</xdr:col>
      <xdr:colOff>189865</xdr:colOff>
      <xdr:row>108</xdr:row>
      <xdr:rowOff>150540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0476865" y="17190433"/>
          <a:ext cx="0" cy="147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154367</xdr:rowOff>
    </xdr:from>
    <xdr:ext cx="469744" cy="259045"/>
    <xdr:sp macro="" textlink="">
      <xdr:nvSpPr>
        <xdr:cNvPr id="445" name="【港湾・漁港】&#10;一人当たり有形固定資産（償却資産）額最小値テキスト">
          <a:extLst>
            <a:ext uri="{FF2B5EF4-FFF2-40B4-BE49-F238E27FC236}">
              <a16:creationId xmlns:a16="http://schemas.microsoft.com/office/drawing/2014/main" id="{00000000-0008-0000-0E00-0000BD010000}"/>
            </a:ext>
          </a:extLst>
        </xdr:cNvPr>
        <xdr:cNvSpPr txBox="1"/>
      </xdr:nvSpPr>
      <xdr:spPr>
        <a:xfrm>
          <a:off x="10515600" y="186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150540</xdr:rowOff>
    </xdr:from>
    <xdr:to>
      <xdr:col>55</xdr:col>
      <xdr:colOff>88900</xdr:colOff>
      <xdr:row>108</xdr:row>
      <xdr:rowOff>150540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0388600" y="1866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163560</xdr:rowOff>
    </xdr:from>
    <xdr:ext cx="690189" cy="259045"/>
    <xdr:sp macro="" textlink="">
      <xdr:nvSpPr>
        <xdr:cNvPr id="447" name="【港湾・漁港】&#10;一人当たり有形固定資産（償却資産）額最大値テキスト">
          <a:extLst>
            <a:ext uri="{FF2B5EF4-FFF2-40B4-BE49-F238E27FC236}">
              <a16:creationId xmlns:a16="http://schemas.microsoft.com/office/drawing/2014/main" id="{00000000-0008-0000-0E00-0000BF010000}"/>
            </a:ext>
          </a:extLst>
        </xdr:cNvPr>
        <xdr:cNvSpPr txBox="1"/>
      </xdr:nvSpPr>
      <xdr:spPr>
        <a:xfrm>
          <a:off x="10515600" y="16965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45433</xdr:rowOff>
    </xdr:from>
    <xdr:to>
      <xdr:col>55</xdr:col>
      <xdr:colOff>88900</xdr:colOff>
      <xdr:row>100</xdr:row>
      <xdr:rowOff>45433</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0388600" y="1719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88577</xdr:rowOff>
    </xdr:from>
    <xdr:ext cx="599010" cy="259045"/>
    <xdr:sp macro="" textlink="">
      <xdr:nvSpPr>
        <xdr:cNvPr id="449" name="【港湾・漁港】&#10;一人当たり有形固定資産（償却資産）額平均値テキスト">
          <a:extLst>
            <a:ext uri="{FF2B5EF4-FFF2-40B4-BE49-F238E27FC236}">
              <a16:creationId xmlns:a16="http://schemas.microsoft.com/office/drawing/2014/main" id="{00000000-0008-0000-0E00-0000C1010000}"/>
            </a:ext>
          </a:extLst>
        </xdr:cNvPr>
        <xdr:cNvSpPr txBox="1"/>
      </xdr:nvSpPr>
      <xdr:spPr>
        <a:xfrm>
          <a:off x="10515600" y="17919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65700</xdr:rowOff>
    </xdr:from>
    <xdr:to>
      <xdr:col>55</xdr:col>
      <xdr:colOff>50800</xdr:colOff>
      <xdr:row>105</xdr:row>
      <xdr:rowOff>167300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0426700" y="180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78674</xdr:rowOff>
    </xdr:from>
    <xdr:to>
      <xdr:col>50</xdr:col>
      <xdr:colOff>165100</xdr:colOff>
      <xdr:row>106</xdr:row>
      <xdr:rowOff>8824</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95885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106274</xdr:rowOff>
    </xdr:from>
    <xdr:to>
      <xdr:col>46</xdr:col>
      <xdr:colOff>38100</xdr:colOff>
      <xdr:row>106</xdr:row>
      <xdr:rowOff>36424</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8699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120593</xdr:rowOff>
    </xdr:from>
    <xdr:to>
      <xdr:col>41</xdr:col>
      <xdr:colOff>101600</xdr:colOff>
      <xdr:row>106</xdr:row>
      <xdr:rowOff>50743</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7810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11235</xdr:rowOff>
    </xdr:from>
    <xdr:to>
      <xdr:col>36</xdr:col>
      <xdr:colOff>165100</xdr:colOff>
      <xdr:row>106</xdr:row>
      <xdr:rowOff>112835</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6921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77208</xdr:rowOff>
    </xdr:from>
    <xdr:to>
      <xdr:col>55</xdr:col>
      <xdr:colOff>50800</xdr:colOff>
      <xdr:row>108</xdr:row>
      <xdr:rowOff>7358</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0426700" y="184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55635</xdr:rowOff>
    </xdr:from>
    <xdr:ext cx="599010" cy="259045"/>
    <xdr:sp macro="" textlink="">
      <xdr:nvSpPr>
        <xdr:cNvPr id="461" name="【港湾・漁港】&#10;一人当たり有形固定資産（償却資産）額該当値テキスト">
          <a:extLst>
            <a:ext uri="{FF2B5EF4-FFF2-40B4-BE49-F238E27FC236}">
              <a16:creationId xmlns:a16="http://schemas.microsoft.com/office/drawing/2014/main" id="{00000000-0008-0000-0E00-0000CD010000}"/>
            </a:ext>
          </a:extLst>
        </xdr:cNvPr>
        <xdr:cNvSpPr txBox="1"/>
      </xdr:nvSpPr>
      <xdr:spPr>
        <a:xfrm>
          <a:off x="10515600" y="1840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79160</xdr:rowOff>
    </xdr:from>
    <xdr:to>
      <xdr:col>50</xdr:col>
      <xdr:colOff>165100</xdr:colOff>
      <xdr:row>108</xdr:row>
      <xdr:rowOff>9310</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9588500" y="184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128008</xdr:rowOff>
    </xdr:from>
    <xdr:to>
      <xdr:col>55</xdr:col>
      <xdr:colOff>0</xdr:colOff>
      <xdr:row>107</xdr:row>
      <xdr:rowOff>129960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9639300" y="18473158"/>
          <a:ext cx="8382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81769</xdr:rowOff>
    </xdr:from>
    <xdr:to>
      <xdr:col>46</xdr:col>
      <xdr:colOff>38100</xdr:colOff>
      <xdr:row>108</xdr:row>
      <xdr:rowOff>11919</xdr:rowOff>
    </xdr:to>
    <xdr:sp macro="" textlink="">
      <xdr:nvSpPr>
        <xdr:cNvPr id="464" name="楕円 463">
          <a:extLst>
            <a:ext uri="{FF2B5EF4-FFF2-40B4-BE49-F238E27FC236}">
              <a16:creationId xmlns:a16="http://schemas.microsoft.com/office/drawing/2014/main" id="{00000000-0008-0000-0E00-0000D0010000}"/>
            </a:ext>
          </a:extLst>
        </xdr:cNvPr>
        <xdr:cNvSpPr/>
      </xdr:nvSpPr>
      <xdr:spPr>
        <a:xfrm>
          <a:off x="8699500" y="184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129960</xdr:rowOff>
    </xdr:from>
    <xdr:to>
      <xdr:col>50</xdr:col>
      <xdr:colOff>114300</xdr:colOff>
      <xdr:row>107</xdr:row>
      <xdr:rowOff>132569</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flipV="1">
          <a:off x="8750300" y="18475110"/>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84353</xdr:rowOff>
    </xdr:from>
    <xdr:to>
      <xdr:col>41</xdr:col>
      <xdr:colOff>101600</xdr:colOff>
      <xdr:row>108</xdr:row>
      <xdr:rowOff>14503</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7810500" y="18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132569</xdr:rowOff>
    </xdr:from>
    <xdr:to>
      <xdr:col>45</xdr:col>
      <xdr:colOff>177800</xdr:colOff>
      <xdr:row>107</xdr:row>
      <xdr:rowOff>135153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7861300" y="18477719"/>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25351</xdr:rowOff>
    </xdr:from>
    <xdr:ext cx="599010" cy="259045"/>
    <xdr:sp macro="" textlink="">
      <xdr:nvSpPr>
        <xdr:cNvPr id="468" name="n_1aveValue【港湾・漁港】&#10;一人当たり有形固定資産（償却資産）額">
          <a:extLst>
            <a:ext uri="{FF2B5EF4-FFF2-40B4-BE49-F238E27FC236}">
              <a16:creationId xmlns:a16="http://schemas.microsoft.com/office/drawing/2014/main" id="{00000000-0008-0000-0E00-0000D4010000}"/>
            </a:ext>
          </a:extLst>
        </xdr:cNvPr>
        <xdr:cNvSpPr txBox="1"/>
      </xdr:nvSpPr>
      <xdr:spPr>
        <a:xfrm>
          <a:off x="9327095" y="1785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52951</xdr:rowOff>
    </xdr:from>
    <xdr:ext cx="599010" cy="259045"/>
    <xdr:sp macro="" textlink="">
      <xdr:nvSpPr>
        <xdr:cNvPr id="469" name="n_2aveValue【港湾・漁港】&#10;一人当たり有形固定資産（償却資産）額">
          <a:extLst>
            <a:ext uri="{FF2B5EF4-FFF2-40B4-BE49-F238E27FC236}">
              <a16:creationId xmlns:a16="http://schemas.microsoft.com/office/drawing/2014/main" id="{00000000-0008-0000-0E00-0000D5010000}"/>
            </a:ext>
          </a:extLst>
        </xdr:cNvPr>
        <xdr:cNvSpPr txBox="1"/>
      </xdr:nvSpPr>
      <xdr:spPr>
        <a:xfrm>
          <a:off x="84507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67270</xdr:rowOff>
    </xdr:from>
    <xdr:ext cx="599010" cy="259045"/>
    <xdr:sp macro="" textlink="">
      <xdr:nvSpPr>
        <xdr:cNvPr id="470" name="n_3aveValue【港湾・漁港】&#10;一人当たり有形固定資産（償却資産）額">
          <a:extLst>
            <a:ext uri="{FF2B5EF4-FFF2-40B4-BE49-F238E27FC236}">
              <a16:creationId xmlns:a16="http://schemas.microsoft.com/office/drawing/2014/main" id="{00000000-0008-0000-0E00-0000D6010000}"/>
            </a:ext>
          </a:extLst>
        </xdr:cNvPr>
        <xdr:cNvSpPr txBox="1"/>
      </xdr:nvSpPr>
      <xdr:spPr>
        <a:xfrm>
          <a:off x="7561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129362</xdr:rowOff>
    </xdr:from>
    <xdr:ext cx="599010" cy="259045"/>
    <xdr:sp macro="" textlink="">
      <xdr:nvSpPr>
        <xdr:cNvPr id="471" name="n_4aveValue【港湾・漁港】&#10;一人当たり有形固定資産（償却資産）額">
          <a:extLst>
            <a:ext uri="{FF2B5EF4-FFF2-40B4-BE49-F238E27FC236}">
              <a16:creationId xmlns:a16="http://schemas.microsoft.com/office/drawing/2014/main" id="{00000000-0008-0000-0E00-0000D7010000}"/>
            </a:ext>
          </a:extLst>
        </xdr:cNvPr>
        <xdr:cNvSpPr txBox="1"/>
      </xdr:nvSpPr>
      <xdr:spPr>
        <a:xfrm>
          <a:off x="6672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437</xdr:rowOff>
    </xdr:from>
    <xdr:ext cx="599010" cy="259045"/>
    <xdr:sp macro="" textlink="">
      <xdr:nvSpPr>
        <xdr:cNvPr id="472" name="n_1mainValue【港湾・漁港】&#10;一人当たり有形固定資産（償却資産）額">
          <a:extLst>
            <a:ext uri="{FF2B5EF4-FFF2-40B4-BE49-F238E27FC236}">
              <a16:creationId xmlns:a16="http://schemas.microsoft.com/office/drawing/2014/main" id="{00000000-0008-0000-0E00-0000D8010000}"/>
            </a:ext>
          </a:extLst>
        </xdr:cNvPr>
        <xdr:cNvSpPr txBox="1"/>
      </xdr:nvSpPr>
      <xdr:spPr>
        <a:xfrm>
          <a:off x="9327095" y="1851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3046</xdr:rowOff>
    </xdr:from>
    <xdr:ext cx="599010" cy="259045"/>
    <xdr:sp macro="" textlink="">
      <xdr:nvSpPr>
        <xdr:cNvPr id="473" name="n_2mainValue【港湾・漁港】&#10;一人当たり有形固定資産（償却資産）額">
          <a:extLst>
            <a:ext uri="{FF2B5EF4-FFF2-40B4-BE49-F238E27FC236}">
              <a16:creationId xmlns:a16="http://schemas.microsoft.com/office/drawing/2014/main" id="{00000000-0008-0000-0E00-0000D9010000}"/>
            </a:ext>
          </a:extLst>
        </xdr:cNvPr>
        <xdr:cNvSpPr txBox="1"/>
      </xdr:nvSpPr>
      <xdr:spPr>
        <a:xfrm>
          <a:off x="8450795" y="185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5630</xdr:rowOff>
    </xdr:from>
    <xdr:ext cx="599010" cy="259045"/>
    <xdr:sp macro="" textlink="">
      <xdr:nvSpPr>
        <xdr:cNvPr id="474" name="n_3mainValue【港湾・漁港】&#10;一人当たり有形固定資産（償却資産）額">
          <a:extLst>
            <a:ext uri="{FF2B5EF4-FFF2-40B4-BE49-F238E27FC236}">
              <a16:creationId xmlns:a16="http://schemas.microsoft.com/office/drawing/2014/main" id="{00000000-0008-0000-0E00-0000DA010000}"/>
            </a:ext>
          </a:extLst>
        </xdr:cNvPr>
        <xdr:cNvSpPr txBox="1"/>
      </xdr:nvSpPr>
      <xdr:spPr>
        <a:xfrm>
          <a:off x="7561795" y="185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00" name="【認定こども園・幼稚園・保育所】&#10;有形固定資産減価償却率最小値テキスト">
          <a:extLst>
            <a:ext uri="{FF2B5EF4-FFF2-40B4-BE49-F238E27FC236}">
              <a16:creationId xmlns:a16="http://schemas.microsoft.com/office/drawing/2014/main" id="{00000000-0008-0000-0E00-0000F4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502" name="【認定こども園・幼稚園・保育所】&#10;有形固定資産減価償却率最大値テキスト">
          <a:extLst>
            <a:ext uri="{FF2B5EF4-FFF2-40B4-BE49-F238E27FC236}">
              <a16:creationId xmlns:a16="http://schemas.microsoft.com/office/drawing/2014/main" id="{00000000-0008-0000-0E00-0000F6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504" name="【認定こども園・幼稚園・保育所】&#10;有形固定資産減価償却率平均値テキスト">
          <a:extLst>
            <a:ext uri="{FF2B5EF4-FFF2-40B4-BE49-F238E27FC236}">
              <a16:creationId xmlns:a16="http://schemas.microsoft.com/office/drawing/2014/main" id="{00000000-0008-0000-0E00-0000F8010000}"/>
            </a:ext>
          </a:extLst>
        </xdr:cNvPr>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118745</xdr:rowOff>
    </xdr:from>
    <xdr:to>
      <xdr:col>85</xdr:col>
      <xdr:colOff>177800</xdr:colOff>
      <xdr:row>35</xdr:row>
      <xdr:rowOff>48895</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62687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141622</xdr:rowOff>
    </xdr:from>
    <xdr:ext cx="405111" cy="259045"/>
    <xdr:sp macro="" textlink="">
      <xdr:nvSpPr>
        <xdr:cNvPr id="516" name="【認定こども園・幼稚園・保育所】&#10;有形固定資産減価償却率該当値テキスト">
          <a:extLst>
            <a:ext uri="{FF2B5EF4-FFF2-40B4-BE49-F238E27FC236}">
              <a16:creationId xmlns:a16="http://schemas.microsoft.com/office/drawing/2014/main" id="{00000000-0008-0000-0E00-000004020000}"/>
            </a:ext>
          </a:extLst>
        </xdr:cNvPr>
        <xdr:cNvSpPr txBox="1"/>
      </xdr:nvSpPr>
      <xdr:spPr>
        <a:xfrm>
          <a:off x="16357600"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91440</xdr:rowOff>
    </xdr:from>
    <xdr:to>
      <xdr:col>85</xdr:col>
      <xdr:colOff>127000</xdr:colOff>
      <xdr:row>34</xdr:row>
      <xdr:rowOff>169545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5481300" y="592074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133985</xdr:rowOff>
    </xdr:from>
    <xdr:to>
      <xdr:col>76</xdr:col>
      <xdr:colOff>165100</xdr:colOff>
      <xdr:row>34</xdr:row>
      <xdr:rowOff>64135</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45415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xdr:rowOff>
    </xdr:from>
    <xdr:to>
      <xdr:col>81</xdr:col>
      <xdr:colOff>50800</xdr:colOff>
      <xdr:row>34</xdr:row>
      <xdr:rowOff>91440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4592300" y="58426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55880</xdr:rowOff>
    </xdr:from>
    <xdr:to>
      <xdr:col>72</xdr:col>
      <xdr:colOff>38100</xdr:colOff>
      <xdr:row>33</xdr:row>
      <xdr:rowOff>157480</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3652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106680</xdr:rowOff>
    </xdr:from>
    <xdr:to>
      <xdr:col>76</xdr:col>
      <xdr:colOff>114300</xdr:colOff>
      <xdr:row>34</xdr:row>
      <xdr:rowOff>13335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3703300" y="576453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135272</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00000000-0008-0000-0E00-00000B020000}"/>
            </a:ext>
          </a:extLst>
        </xdr:cNvPr>
        <xdr:cNvSpPr txBox="1"/>
      </xdr:nvSpPr>
      <xdr:spPr>
        <a:xfrm>
          <a:off x="15266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00000000-0008-0000-0E00-00000C020000}"/>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00000000-0008-0000-0E00-00000D020000}"/>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00000000-0008-0000-0E00-00000E020000}"/>
            </a:ext>
          </a:extLst>
        </xdr:cNvPr>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00000000-0008-0000-0E00-00000F020000}"/>
            </a:ext>
          </a:extLst>
        </xdr:cNvPr>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80662</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00000000-0008-0000-0E00-000010020000}"/>
            </a:ext>
          </a:extLst>
        </xdr:cNvPr>
        <xdr:cNvSpPr txBox="1"/>
      </xdr:nvSpPr>
      <xdr:spPr>
        <a:xfrm>
          <a:off x="14389744" y="556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2557</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00000000-0008-0000-0E00-000011020000}"/>
            </a:ext>
          </a:extLst>
        </xdr:cNvPr>
        <xdr:cNvSpPr txBox="1"/>
      </xdr:nvSpPr>
      <xdr:spPr>
        <a:xfrm>
          <a:off x="13500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a:extLst>
            <a:ext uri="{FF2B5EF4-FFF2-40B4-BE49-F238E27FC236}">
              <a16:creationId xmlns:a16="http://schemas.microsoft.com/office/drawing/2014/main" id="{00000000-0008-0000-0E00-00002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554" name="【認定こども園・幼稚園・保育所】&#10;一人当たり面積最小値テキスト">
          <a:extLst>
            <a:ext uri="{FF2B5EF4-FFF2-40B4-BE49-F238E27FC236}">
              <a16:creationId xmlns:a16="http://schemas.microsoft.com/office/drawing/2014/main" id="{00000000-0008-0000-0E00-00002A020000}"/>
            </a:ext>
          </a:extLst>
        </xdr:cNvPr>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56" name="【認定こども園・幼稚園・保育所】&#10;一人当たり面積最大値テキスト">
          <a:extLst>
            <a:ext uri="{FF2B5EF4-FFF2-40B4-BE49-F238E27FC236}">
              <a16:creationId xmlns:a16="http://schemas.microsoft.com/office/drawing/2014/main" id="{00000000-0008-0000-0E00-00002C02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558" name="【認定こども園・幼稚園・保育所】&#10;一人当たり面積平均値テキスト">
          <a:extLst>
            <a:ext uri="{FF2B5EF4-FFF2-40B4-BE49-F238E27FC236}">
              <a16:creationId xmlns:a16="http://schemas.microsoft.com/office/drawing/2014/main" id="{00000000-0008-0000-0E00-00002E020000}"/>
            </a:ext>
          </a:extLst>
        </xdr:cNvPr>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116840</xdr:rowOff>
    </xdr:from>
    <xdr:to>
      <xdr:col>116</xdr:col>
      <xdr:colOff>114300</xdr:colOff>
      <xdr:row>39</xdr:row>
      <xdr:rowOff>46990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139717</xdr:rowOff>
    </xdr:from>
    <xdr:ext cx="469744" cy="259045"/>
    <xdr:sp macro="" textlink="">
      <xdr:nvSpPr>
        <xdr:cNvPr id="570" name="【認定こども園・幼稚園・保育所】&#10;一人当たり面積該当値テキスト">
          <a:extLst>
            <a:ext uri="{FF2B5EF4-FFF2-40B4-BE49-F238E27FC236}">
              <a16:creationId xmlns:a16="http://schemas.microsoft.com/office/drawing/2014/main" id="{00000000-0008-0000-0E00-00003A020000}"/>
            </a:ext>
          </a:extLst>
        </xdr:cNvPr>
        <xdr:cNvSpPr txBox="1"/>
      </xdr:nvSpPr>
      <xdr:spPr>
        <a:xfrm>
          <a:off x="22199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121920</xdr:rowOff>
    </xdr:from>
    <xdr:to>
      <xdr:col>112</xdr:col>
      <xdr:colOff>38100</xdr:colOff>
      <xdr:row>39</xdr:row>
      <xdr:rowOff>52070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127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1270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1323300" y="66827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129540</xdr:rowOff>
    </xdr:from>
    <xdr:to>
      <xdr:col>107</xdr:col>
      <xdr:colOff>101600</xdr:colOff>
      <xdr:row>39</xdr:row>
      <xdr:rowOff>59690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0383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1270</xdr:rowOff>
    </xdr:from>
    <xdr:to>
      <xdr:col>111</xdr:col>
      <xdr:colOff>177800</xdr:colOff>
      <xdr:row>39</xdr:row>
      <xdr:rowOff>8890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20434300" y="668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137160</xdr:rowOff>
    </xdr:from>
    <xdr:to>
      <xdr:col>102</xdr:col>
      <xdr:colOff>165100</xdr:colOff>
      <xdr:row>39</xdr:row>
      <xdr:rowOff>67310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9494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8890</xdr:rowOff>
    </xdr:from>
    <xdr:to>
      <xdr:col>107</xdr:col>
      <xdr:colOff>50800</xdr:colOff>
      <xdr:row>39</xdr:row>
      <xdr:rowOff>16510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95453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55897</xdr:rowOff>
    </xdr:from>
    <xdr:ext cx="469744" cy="259045"/>
    <xdr:sp macro="" textlink="">
      <xdr:nvSpPr>
        <xdr:cNvPr id="577" name="n_1aveValue【認定こども園・幼稚園・保育所】&#10;一人当たり面積">
          <a:extLst>
            <a:ext uri="{FF2B5EF4-FFF2-40B4-BE49-F238E27FC236}">
              <a16:creationId xmlns:a16="http://schemas.microsoft.com/office/drawing/2014/main" id="{00000000-0008-0000-0E00-000041020000}"/>
            </a:ext>
          </a:extLst>
        </xdr:cNvPr>
        <xdr:cNvSpPr txBox="1"/>
      </xdr:nvSpPr>
      <xdr:spPr>
        <a:xfrm>
          <a:off x="21075727" y="69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62247</xdr:rowOff>
    </xdr:from>
    <xdr:ext cx="469744" cy="259045"/>
    <xdr:sp macro="" textlink="">
      <xdr:nvSpPr>
        <xdr:cNvPr id="578" name="n_2aveValue【認定こども園・幼稚園・保育所】&#10;一人当たり面積">
          <a:extLst>
            <a:ext uri="{FF2B5EF4-FFF2-40B4-BE49-F238E27FC236}">
              <a16:creationId xmlns:a16="http://schemas.microsoft.com/office/drawing/2014/main" id="{00000000-0008-0000-0E00-000042020000}"/>
            </a:ext>
          </a:extLst>
        </xdr:cNvPr>
        <xdr:cNvSpPr txBox="1"/>
      </xdr:nvSpPr>
      <xdr:spPr>
        <a:xfrm>
          <a:off x="201994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135907</xdr:rowOff>
    </xdr:from>
    <xdr:ext cx="469744" cy="259045"/>
    <xdr:sp macro="" textlink="">
      <xdr:nvSpPr>
        <xdr:cNvPr id="579" name="n_3aveValue【認定こども園・幼稚園・保育所】&#10;一人当たり面積">
          <a:extLst>
            <a:ext uri="{FF2B5EF4-FFF2-40B4-BE49-F238E27FC236}">
              <a16:creationId xmlns:a16="http://schemas.microsoft.com/office/drawing/2014/main" id="{00000000-0008-0000-0E00-000043020000}"/>
            </a:ext>
          </a:extLst>
        </xdr:cNvPr>
        <xdr:cNvSpPr txBox="1"/>
      </xdr:nvSpPr>
      <xdr:spPr>
        <a:xfrm>
          <a:off x="19310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580" name="n_4aveValue【認定こども園・幼稚園・保育所】&#10;一人当たり面積">
          <a:extLst>
            <a:ext uri="{FF2B5EF4-FFF2-40B4-BE49-F238E27FC236}">
              <a16:creationId xmlns:a16="http://schemas.microsoft.com/office/drawing/2014/main" id="{00000000-0008-0000-0E00-000044020000}"/>
            </a:ext>
          </a:extLst>
        </xdr:cNvPr>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68597</xdr:rowOff>
    </xdr:from>
    <xdr:ext cx="469744" cy="259045"/>
    <xdr:sp macro="" textlink="">
      <xdr:nvSpPr>
        <xdr:cNvPr id="581" name="n_1mainValue【認定こども園・幼稚園・保育所】&#10;一人当たり面積">
          <a:extLst>
            <a:ext uri="{FF2B5EF4-FFF2-40B4-BE49-F238E27FC236}">
              <a16:creationId xmlns:a16="http://schemas.microsoft.com/office/drawing/2014/main" id="{00000000-0008-0000-0E00-000045020000}"/>
            </a:ext>
          </a:extLst>
        </xdr:cNvPr>
        <xdr:cNvSpPr txBox="1"/>
      </xdr:nvSpPr>
      <xdr:spPr>
        <a:xfrm>
          <a:off x="21075727"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76217</xdr:rowOff>
    </xdr:from>
    <xdr:ext cx="469744" cy="259045"/>
    <xdr:sp macro="" textlink="">
      <xdr:nvSpPr>
        <xdr:cNvPr id="582" name="n_2mainValue【認定こども園・幼稚園・保育所】&#10;一人当たり面積">
          <a:extLst>
            <a:ext uri="{FF2B5EF4-FFF2-40B4-BE49-F238E27FC236}">
              <a16:creationId xmlns:a16="http://schemas.microsoft.com/office/drawing/2014/main" id="{00000000-0008-0000-0E00-000046020000}"/>
            </a:ext>
          </a:extLst>
        </xdr:cNvPr>
        <xdr:cNvSpPr txBox="1"/>
      </xdr:nvSpPr>
      <xdr:spPr>
        <a:xfrm>
          <a:off x="201994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83837</xdr:rowOff>
    </xdr:from>
    <xdr:ext cx="469744" cy="259045"/>
    <xdr:sp macro="" textlink="">
      <xdr:nvSpPr>
        <xdr:cNvPr id="583" name="n_3mainValue【認定こども園・幼稚園・保育所】&#10;一人当たり面積">
          <a:extLst>
            <a:ext uri="{FF2B5EF4-FFF2-40B4-BE49-F238E27FC236}">
              <a16:creationId xmlns:a16="http://schemas.microsoft.com/office/drawing/2014/main" id="{00000000-0008-0000-0E00-000047020000}"/>
            </a:ext>
          </a:extLst>
        </xdr:cNvPr>
        <xdr:cNvSpPr txBox="1"/>
      </xdr:nvSpPr>
      <xdr:spPr>
        <a:xfrm>
          <a:off x="19310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5" name="【学校施設】&#10;有形固定資産減価償却率グラフ枠">
          <a:extLst>
            <a:ext uri="{FF2B5EF4-FFF2-40B4-BE49-F238E27FC236}">
              <a16:creationId xmlns:a16="http://schemas.microsoft.com/office/drawing/2014/main" id="{00000000-0008-0000-0E00-00005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607" name="【学校施設】&#10;有形固定資産減価償却率最小値テキスト">
          <a:extLst>
            <a:ext uri="{FF2B5EF4-FFF2-40B4-BE49-F238E27FC236}">
              <a16:creationId xmlns:a16="http://schemas.microsoft.com/office/drawing/2014/main" id="{00000000-0008-0000-0E00-00005F020000}"/>
            </a:ext>
          </a:extLst>
        </xdr:cNvPr>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609" name="【学校施設】&#10;有形固定資産減価償却率最大値テキスト">
          <a:extLst>
            <a:ext uri="{FF2B5EF4-FFF2-40B4-BE49-F238E27FC236}">
              <a16:creationId xmlns:a16="http://schemas.microsoft.com/office/drawing/2014/main" id="{00000000-0008-0000-0E00-000061020000}"/>
            </a:ext>
          </a:extLst>
        </xdr:cNvPr>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611" name="【学校施設】&#10;有形固定資産減価償却率平均値テキスト">
          <a:extLst>
            <a:ext uri="{FF2B5EF4-FFF2-40B4-BE49-F238E27FC236}">
              <a16:creationId xmlns:a16="http://schemas.microsoft.com/office/drawing/2014/main" id="{00000000-0008-0000-0E00-000063020000}"/>
            </a:ext>
          </a:extLst>
        </xdr:cNvPr>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88646</xdr:rowOff>
    </xdr:from>
    <xdr:to>
      <xdr:col>85</xdr:col>
      <xdr:colOff>177800</xdr:colOff>
      <xdr:row>60</xdr:row>
      <xdr:rowOff>18796</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6268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67073</xdr:rowOff>
    </xdr:from>
    <xdr:ext cx="405111" cy="259045"/>
    <xdr:sp macro="" textlink="">
      <xdr:nvSpPr>
        <xdr:cNvPr id="623" name="【学校施設】&#10;有形固定資産減価償却率該当値テキスト">
          <a:extLst>
            <a:ext uri="{FF2B5EF4-FFF2-40B4-BE49-F238E27FC236}">
              <a16:creationId xmlns:a16="http://schemas.microsoft.com/office/drawing/2014/main" id="{00000000-0008-0000-0E00-00006F020000}"/>
            </a:ext>
          </a:extLst>
        </xdr:cNvPr>
        <xdr:cNvSpPr txBox="1"/>
      </xdr:nvSpPr>
      <xdr:spPr>
        <a:xfrm>
          <a:off x="16357600"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61214</xdr:rowOff>
    </xdr:from>
    <xdr:to>
      <xdr:col>81</xdr:col>
      <xdr:colOff>101600</xdr:colOff>
      <xdr:row>59</xdr:row>
      <xdr:rowOff>162814</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15430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112014</xdr:rowOff>
    </xdr:from>
    <xdr:to>
      <xdr:col>85</xdr:col>
      <xdr:colOff>127000</xdr:colOff>
      <xdr:row>59</xdr:row>
      <xdr:rowOff>139446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5481300" y="10227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24638</xdr:rowOff>
    </xdr:from>
    <xdr:to>
      <xdr:col>76</xdr:col>
      <xdr:colOff>165100</xdr:colOff>
      <xdr:row>59</xdr:row>
      <xdr:rowOff>126238</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14541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75438</xdr:rowOff>
    </xdr:from>
    <xdr:to>
      <xdr:col>81</xdr:col>
      <xdr:colOff>50800</xdr:colOff>
      <xdr:row>59</xdr:row>
      <xdr:rowOff>112014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4592300" y="101909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152654</xdr:rowOff>
    </xdr:from>
    <xdr:to>
      <xdr:col>72</xdr:col>
      <xdr:colOff>38100</xdr:colOff>
      <xdr:row>59</xdr:row>
      <xdr:rowOff>82804</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3652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32004</xdr:rowOff>
    </xdr:from>
    <xdr:to>
      <xdr:col>76</xdr:col>
      <xdr:colOff>114300</xdr:colOff>
      <xdr:row>59</xdr:row>
      <xdr:rowOff>75438</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3703300" y="101475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630" name="n_1aveValue【学校施設】&#10;有形固定資産減価償却率">
          <a:extLst>
            <a:ext uri="{FF2B5EF4-FFF2-40B4-BE49-F238E27FC236}">
              <a16:creationId xmlns:a16="http://schemas.microsoft.com/office/drawing/2014/main" id="{00000000-0008-0000-0E00-000076020000}"/>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631" name="n_2aveValue【学校施設】&#10;有形固定資産減価償却率">
          <a:extLst>
            <a:ext uri="{FF2B5EF4-FFF2-40B4-BE49-F238E27FC236}">
              <a16:creationId xmlns:a16="http://schemas.microsoft.com/office/drawing/2014/main" id="{00000000-0008-0000-0E00-000077020000}"/>
            </a:ext>
          </a:extLst>
        </xdr:cNvPr>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632" name="n_3aveValue【学校施設】&#10;有形固定資産減価償却率">
          <a:extLst>
            <a:ext uri="{FF2B5EF4-FFF2-40B4-BE49-F238E27FC236}">
              <a16:creationId xmlns:a16="http://schemas.microsoft.com/office/drawing/2014/main" id="{00000000-0008-0000-0E00-000078020000}"/>
            </a:ext>
          </a:extLst>
        </xdr:cNvPr>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33" name="n_4aveValue【学校施設】&#10;有形固定資産減価償却率">
          <a:extLst>
            <a:ext uri="{FF2B5EF4-FFF2-40B4-BE49-F238E27FC236}">
              <a16:creationId xmlns:a16="http://schemas.microsoft.com/office/drawing/2014/main" id="{00000000-0008-0000-0E00-000079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153941</xdr:rowOff>
    </xdr:from>
    <xdr:ext cx="405111" cy="259045"/>
    <xdr:sp macro="" textlink="">
      <xdr:nvSpPr>
        <xdr:cNvPr id="634" name="n_1mainValue【学校施設】&#10;有形固定資産減価償却率">
          <a:extLst>
            <a:ext uri="{FF2B5EF4-FFF2-40B4-BE49-F238E27FC236}">
              <a16:creationId xmlns:a16="http://schemas.microsoft.com/office/drawing/2014/main" id="{00000000-0008-0000-0E00-00007A020000}"/>
            </a:ext>
          </a:extLst>
        </xdr:cNvPr>
        <xdr:cNvSpPr txBox="1"/>
      </xdr:nvSpPr>
      <xdr:spPr>
        <a:xfrm>
          <a:off x="152660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35" name="n_2mainValue【学校施設】&#10;有形固定資産減価償却率">
          <a:extLst>
            <a:ext uri="{FF2B5EF4-FFF2-40B4-BE49-F238E27FC236}">
              <a16:creationId xmlns:a16="http://schemas.microsoft.com/office/drawing/2014/main" id="{00000000-0008-0000-0E00-00007B020000}"/>
            </a:ext>
          </a:extLst>
        </xdr:cNvPr>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73931</xdr:rowOff>
    </xdr:from>
    <xdr:ext cx="405111" cy="259045"/>
    <xdr:sp macro="" textlink="">
      <xdr:nvSpPr>
        <xdr:cNvPr id="636" name="n_3mainValue【学校施設】&#10;有形固定資産減価償却率">
          <a:extLst>
            <a:ext uri="{FF2B5EF4-FFF2-40B4-BE49-F238E27FC236}">
              <a16:creationId xmlns:a16="http://schemas.microsoft.com/office/drawing/2014/main" id="{00000000-0008-0000-0E00-00007C020000}"/>
            </a:ext>
          </a:extLst>
        </xdr:cNvPr>
        <xdr:cNvSpPr txBox="1"/>
      </xdr:nvSpPr>
      <xdr:spPr>
        <a:xfrm>
          <a:off x="135007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学校施設】&#10;一人当たり面積グラフ枠">
          <a:extLst>
            <a:ext uri="{FF2B5EF4-FFF2-40B4-BE49-F238E27FC236}">
              <a16:creationId xmlns:a16="http://schemas.microsoft.com/office/drawing/2014/main" id="{00000000-0008-0000-0E00-00009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661" name="【学校施設】&#10;一人当たり面積最小値テキスト">
          <a:extLst>
            <a:ext uri="{FF2B5EF4-FFF2-40B4-BE49-F238E27FC236}">
              <a16:creationId xmlns:a16="http://schemas.microsoft.com/office/drawing/2014/main" id="{00000000-0008-0000-0E00-000095020000}"/>
            </a:ext>
          </a:extLst>
        </xdr:cNvPr>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663" name="【学校施設】&#10;一人当たり面積最大値テキスト">
          <a:extLst>
            <a:ext uri="{FF2B5EF4-FFF2-40B4-BE49-F238E27FC236}">
              <a16:creationId xmlns:a16="http://schemas.microsoft.com/office/drawing/2014/main" id="{00000000-0008-0000-0E00-000097020000}"/>
            </a:ext>
          </a:extLst>
        </xdr:cNvPr>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665" name="【学校施設】&#10;一人当たり面積平均値テキスト">
          <a:extLst>
            <a:ext uri="{FF2B5EF4-FFF2-40B4-BE49-F238E27FC236}">
              <a16:creationId xmlns:a16="http://schemas.microsoft.com/office/drawing/2014/main" id="{00000000-0008-0000-0E00-000099020000}"/>
            </a:ext>
          </a:extLst>
        </xdr:cNvPr>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6197</xdr:rowOff>
    </xdr:from>
    <xdr:to>
      <xdr:col>116</xdr:col>
      <xdr:colOff>114300</xdr:colOff>
      <xdr:row>63</xdr:row>
      <xdr:rowOff>107797</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22110700" y="108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92574</xdr:rowOff>
    </xdr:from>
    <xdr:ext cx="469744" cy="259045"/>
    <xdr:sp macro="" textlink="">
      <xdr:nvSpPr>
        <xdr:cNvPr id="677" name="【学校施設】&#10;一人当たり面積該当値テキスト">
          <a:extLst>
            <a:ext uri="{FF2B5EF4-FFF2-40B4-BE49-F238E27FC236}">
              <a16:creationId xmlns:a16="http://schemas.microsoft.com/office/drawing/2014/main" id="{00000000-0008-0000-0E00-0000A5020000}"/>
            </a:ext>
          </a:extLst>
        </xdr:cNvPr>
        <xdr:cNvSpPr txBox="1"/>
      </xdr:nvSpPr>
      <xdr:spPr>
        <a:xfrm>
          <a:off x="22199600" y="1072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8103</xdr:rowOff>
    </xdr:from>
    <xdr:to>
      <xdr:col>112</xdr:col>
      <xdr:colOff>38100</xdr:colOff>
      <xdr:row>63</xdr:row>
      <xdr:rowOff>109703</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21272500" y="108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56997</xdr:rowOff>
    </xdr:from>
    <xdr:to>
      <xdr:col>116</xdr:col>
      <xdr:colOff>63500</xdr:colOff>
      <xdr:row>63</xdr:row>
      <xdr:rowOff>58903</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flipV="1">
          <a:off x="21323300" y="10858347"/>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10617</xdr:rowOff>
    </xdr:from>
    <xdr:to>
      <xdr:col>107</xdr:col>
      <xdr:colOff>101600</xdr:colOff>
      <xdr:row>63</xdr:row>
      <xdr:rowOff>112217</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20383500" y="108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58903</xdr:rowOff>
    </xdr:from>
    <xdr:to>
      <xdr:col>111</xdr:col>
      <xdr:colOff>177800</xdr:colOff>
      <xdr:row>63</xdr:row>
      <xdr:rowOff>61417</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flipV="1">
          <a:off x="20434300" y="1086025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13132</xdr:rowOff>
    </xdr:from>
    <xdr:to>
      <xdr:col>102</xdr:col>
      <xdr:colOff>165100</xdr:colOff>
      <xdr:row>63</xdr:row>
      <xdr:rowOff>114732</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9494500" y="10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61417</xdr:rowOff>
    </xdr:from>
    <xdr:to>
      <xdr:col>107</xdr:col>
      <xdr:colOff>50800</xdr:colOff>
      <xdr:row>63</xdr:row>
      <xdr:rowOff>63932</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19545300" y="108627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684" name="n_1aveValue【学校施設】&#10;一人当たり面積">
          <a:extLst>
            <a:ext uri="{FF2B5EF4-FFF2-40B4-BE49-F238E27FC236}">
              <a16:creationId xmlns:a16="http://schemas.microsoft.com/office/drawing/2014/main" id="{00000000-0008-0000-0E00-0000AC020000}"/>
            </a:ext>
          </a:extLst>
        </xdr:cNvPr>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685" name="n_2aveValue【学校施設】&#10;一人当たり面積">
          <a:extLst>
            <a:ext uri="{FF2B5EF4-FFF2-40B4-BE49-F238E27FC236}">
              <a16:creationId xmlns:a16="http://schemas.microsoft.com/office/drawing/2014/main" id="{00000000-0008-0000-0E00-0000AD020000}"/>
            </a:ext>
          </a:extLst>
        </xdr:cNvPr>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113936</xdr:rowOff>
    </xdr:from>
    <xdr:ext cx="469744" cy="259045"/>
    <xdr:sp macro="" textlink="">
      <xdr:nvSpPr>
        <xdr:cNvPr id="686" name="n_3aveValue【学校施設】&#10;一人当たり面積">
          <a:extLst>
            <a:ext uri="{FF2B5EF4-FFF2-40B4-BE49-F238E27FC236}">
              <a16:creationId xmlns:a16="http://schemas.microsoft.com/office/drawing/2014/main" id="{00000000-0008-0000-0E00-0000AE020000}"/>
            </a:ext>
          </a:extLst>
        </xdr:cNvPr>
        <xdr:cNvSpPr txBox="1"/>
      </xdr:nvSpPr>
      <xdr:spPr>
        <a:xfrm>
          <a:off x="19310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687" name="n_4aveValue【学校施設】&#10;一人当たり面積">
          <a:extLst>
            <a:ext uri="{FF2B5EF4-FFF2-40B4-BE49-F238E27FC236}">
              <a16:creationId xmlns:a16="http://schemas.microsoft.com/office/drawing/2014/main" id="{00000000-0008-0000-0E00-0000AF020000}"/>
            </a:ext>
          </a:extLst>
        </xdr:cNvPr>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100830</xdr:rowOff>
    </xdr:from>
    <xdr:ext cx="469744" cy="259045"/>
    <xdr:sp macro="" textlink="">
      <xdr:nvSpPr>
        <xdr:cNvPr id="688" name="n_1mainValue【学校施設】&#10;一人当たり面積">
          <a:extLst>
            <a:ext uri="{FF2B5EF4-FFF2-40B4-BE49-F238E27FC236}">
              <a16:creationId xmlns:a16="http://schemas.microsoft.com/office/drawing/2014/main" id="{00000000-0008-0000-0E00-0000B0020000}"/>
            </a:ext>
          </a:extLst>
        </xdr:cNvPr>
        <xdr:cNvSpPr txBox="1"/>
      </xdr:nvSpPr>
      <xdr:spPr>
        <a:xfrm>
          <a:off x="21075727" y="109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103344</xdr:rowOff>
    </xdr:from>
    <xdr:ext cx="469744" cy="259045"/>
    <xdr:sp macro="" textlink="">
      <xdr:nvSpPr>
        <xdr:cNvPr id="689" name="n_2mainValue【学校施設】&#10;一人当たり面積">
          <a:extLst>
            <a:ext uri="{FF2B5EF4-FFF2-40B4-BE49-F238E27FC236}">
              <a16:creationId xmlns:a16="http://schemas.microsoft.com/office/drawing/2014/main" id="{00000000-0008-0000-0E00-0000B1020000}"/>
            </a:ext>
          </a:extLst>
        </xdr:cNvPr>
        <xdr:cNvSpPr txBox="1"/>
      </xdr:nvSpPr>
      <xdr:spPr>
        <a:xfrm>
          <a:off x="20199427" y="109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131259</xdr:rowOff>
    </xdr:from>
    <xdr:ext cx="469744" cy="259045"/>
    <xdr:sp macro="" textlink="">
      <xdr:nvSpPr>
        <xdr:cNvPr id="690" name="n_3mainValue【学校施設】&#10;一人当たり面積">
          <a:extLst>
            <a:ext uri="{FF2B5EF4-FFF2-40B4-BE49-F238E27FC236}">
              <a16:creationId xmlns:a16="http://schemas.microsoft.com/office/drawing/2014/main" id="{00000000-0008-0000-0E00-0000B2020000}"/>
            </a:ext>
          </a:extLst>
        </xdr:cNvPr>
        <xdr:cNvSpPr txBox="1"/>
      </xdr:nvSpPr>
      <xdr:spPr>
        <a:xfrm>
          <a:off x="19310427" y="105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a:extLst>
            <a:ext uri="{FF2B5EF4-FFF2-40B4-BE49-F238E27FC236}">
              <a16:creationId xmlns:a16="http://schemas.microsoft.com/office/drawing/2014/main" id="{00000000-0008-0000-0E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122682</xdr:rowOff>
    </xdr:from>
    <xdr:to>
      <xdr:col>85</xdr:col>
      <xdr:colOff>126364</xdr:colOff>
      <xdr:row>86</xdr:row>
      <xdr:rowOff>38100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6318864" y="1349578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14" name="【児童館】&#10;有形固定資産減価償却率最小値テキスト">
          <a:extLst>
            <a:ext uri="{FF2B5EF4-FFF2-40B4-BE49-F238E27FC236}">
              <a16:creationId xmlns:a16="http://schemas.microsoft.com/office/drawing/2014/main" id="{00000000-0008-0000-0E00-0000CA02000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69359</xdr:rowOff>
    </xdr:from>
    <xdr:ext cx="405111" cy="259045"/>
    <xdr:sp macro="" textlink="">
      <xdr:nvSpPr>
        <xdr:cNvPr id="716" name="【児童館】&#10;有形固定資産減価償却率最大値テキスト">
          <a:extLst>
            <a:ext uri="{FF2B5EF4-FFF2-40B4-BE49-F238E27FC236}">
              <a16:creationId xmlns:a16="http://schemas.microsoft.com/office/drawing/2014/main" id="{00000000-0008-0000-0E00-0000CC020000}"/>
            </a:ext>
          </a:extLst>
        </xdr:cNvPr>
        <xdr:cNvSpPr txBox="1"/>
      </xdr:nvSpPr>
      <xdr:spPr>
        <a:xfrm>
          <a:off x="16357600" y="1327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122682</xdr:rowOff>
    </xdr:from>
    <xdr:to>
      <xdr:col>86</xdr:col>
      <xdr:colOff>25400</xdr:colOff>
      <xdr:row>78</xdr:row>
      <xdr:rowOff>122682</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6230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85614</xdr:rowOff>
    </xdr:from>
    <xdr:ext cx="405111" cy="259045"/>
    <xdr:sp macro="" textlink="">
      <xdr:nvSpPr>
        <xdr:cNvPr id="718" name="【児童館】&#10;有形固定資産減価償却率平均値テキスト">
          <a:extLst>
            <a:ext uri="{FF2B5EF4-FFF2-40B4-BE49-F238E27FC236}">
              <a16:creationId xmlns:a16="http://schemas.microsoft.com/office/drawing/2014/main" id="{00000000-0008-0000-0E00-0000CE020000}"/>
            </a:ext>
          </a:extLst>
        </xdr:cNvPr>
        <xdr:cNvSpPr txBox="1"/>
      </xdr:nvSpPr>
      <xdr:spPr>
        <a:xfrm>
          <a:off x="16357600" y="1397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62737</xdr:rowOff>
    </xdr:from>
    <xdr:to>
      <xdr:col>85</xdr:col>
      <xdr:colOff>177800</xdr:colOff>
      <xdr:row>82</xdr:row>
      <xdr:rowOff>164337</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6268700" y="1412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103887</xdr:rowOff>
    </xdr:from>
    <xdr:to>
      <xdr:col>76</xdr:col>
      <xdr:colOff>165100</xdr:colOff>
      <xdr:row>83</xdr:row>
      <xdr:rowOff>34037</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4541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87885</xdr:rowOff>
    </xdr:from>
    <xdr:to>
      <xdr:col>67</xdr:col>
      <xdr:colOff>101600</xdr:colOff>
      <xdr:row>83</xdr:row>
      <xdr:rowOff>18035</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2763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140463</xdr:rowOff>
    </xdr:from>
    <xdr:to>
      <xdr:col>85</xdr:col>
      <xdr:colOff>177800</xdr:colOff>
      <xdr:row>83</xdr:row>
      <xdr:rowOff>70613</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62687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118890</xdr:rowOff>
    </xdr:from>
    <xdr:ext cx="405111" cy="259045"/>
    <xdr:sp macro="" textlink="">
      <xdr:nvSpPr>
        <xdr:cNvPr id="730" name="【児童館】&#10;有形固定資産減価償却率該当値テキスト">
          <a:extLst>
            <a:ext uri="{FF2B5EF4-FFF2-40B4-BE49-F238E27FC236}">
              <a16:creationId xmlns:a16="http://schemas.microsoft.com/office/drawing/2014/main" id="{00000000-0008-0000-0E00-0000DA020000}"/>
            </a:ext>
          </a:extLst>
        </xdr:cNvPr>
        <xdr:cNvSpPr txBox="1"/>
      </xdr:nvSpPr>
      <xdr:spPr>
        <a:xfrm>
          <a:off x="16357600"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19813</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5481300" y="14211300"/>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152400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4592300" y="1416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167894</xdr:rowOff>
    </xdr:from>
    <xdr:to>
      <xdr:col>72</xdr:col>
      <xdr:colOff>38100</xdr:colOff>
      <xdr:row>82</xdr:row>
      <xdr:rowOff>98044</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3652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47244</xdr:rowOff>
    </xdr:from>
    <xdr:to>
      <xdr:col>76</xdr:col>
      <xdr:colOff>114300</xdr:colOff>
      <xdr:row>82</xdr:row>
      <xdr:rowOff>106680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3703300" y="1410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7" name="n_1aveValue【児童館】&#10;有形固定資産減価償却率">
          <a:extLst>
            <a:ext uri="{FF2B5EF4-FFF2-40B4-BE49-F238E27FC236}">
              <a16:creationId xmlns:a16="http://schemas.microsoft.com/office/drawing/2014/main" id="{00000000-0008-0000-0E00-0000E1020000}"/>
            </a:ext>
          </a:extLst>
        </xdr:cNvPr>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25164</xdr:rowOff>
    </xdr:from>
    <xdr:ext cx="405111" cy="259045"/>
    <xdr:sp macro="" textlink="">
      <xdr:nvSpPr>
        <xdr:cNvPr id="738" name="n_2aveValue【児童館】&#10;有形固定資産減価償却率">
          <a:extLst>
            <a:ext uri="{FF2B5EF4-FFF2-40B4-BE49-F238E27FC236}">
              <a16:creationId xmlns:a16="http://schemas.microsoft.com/office/drawing/2014/main" id="{00000000-0008-0000-0E00-0000E2020000}"/>
            </a:ext>
          </a:extLst>
        </xdr:cNvPr>
        <xdr:cNvSpPr txBox="1"/>
      </xdr:nvSpPr>
      <xdr:spPr>
        <a:xfrm>
          <a:off x="14389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39" name="n_3aveValue【児童館】&#10;有形固定資産減価償却率">
          <a:extLst>
            <a:ext uri="{FF2B5EF4-FFF2-40B4-BE49-F238E27FC236}">
              <a16:creationId xmlns:a16="http://schemas.microsoft.com/office/drawing/2014/main" id="{00000000-0008-0000-0E00-0000E302000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34562</xdr:rowOff>
    </xdr:from>
    <xdr:ext cx="405111" cy="259045"/>
    <xdr:sp macro="" textlink="">
      <xdr:nvSpPr>
        <xdr:cNvPr id="740" name="n_4aveValue【児童館】&#10;有形固定資産減価償却率">
          <a:extLst>
            <a:ext uri="{FF2B5EF4-FFF2-40B4-BE49-F238E27FC236}">
              <a16:creationId xmlns:a16="http://schemas.microsoft.com/office/drawing/2014/main" id="{00000000-0008-0000-0E00-0000E4020000}"/>
            </a:ext>
          </a:extLst>
        </xdr:cNvPr>
        <xdr:cNvSpPr txBox="1"/>
      </xdr:nvSpPr>
      <xdr:spPr>
        <a:xfrm>
          <a:off x="12611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741" name="n_1mainValue【児童館】&#10;有形固定資産減価償却率">
          <a:extLst>
            <a:ext uri="{FF2B5EF4-FFF2-40B4-BE49-F238E27FC236}">
              <a16:creationId xmlns:a16="http://schemas.microsoft.com/office/drawing/2014/main" id="{00000000-0008-0000-0E00-0000E5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742" name="n_2mainValue【児童館】&#10;有形固定資産減価償却率">
          <a:extLst>
            <a:ext uri="{FF2B5EF4-FFF2-40B4-BE49-F238E27FC236}">
              <a16:creationId xmlns:a16="http://schemas.microsoft.com/office/drawing/2014/main" id="{00000000-0008-0000-0E00-0000E6020000}"/>
            </a:ext>
          </a:extLst>
        </xdr:cNvPr>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114571</xdr:rowOff>
    </xdr:from>
    <xdr:ext cx="405111" cy="259045"/>
    <xdr:sp macro="" textlink="">
      <xdr:nvSpPr>
        <xdr:cNvPr id="743" name="n_3mainValue【児童館】&#10;有形固定資産減価償却率">
          <a:extLst>
            <a:ext uri="{FF2B5EF4-FFF2-40B4-BE49-F238E27FC236}">
              <a16:creationId xmlns:a16="http://schemas.microsoft.com/office/drawing/2014/main" id="{00000000-0008-0000-0E00-0000E7020000}"/>
            </a:ext>
          </a:extLst>
        </xdr:cNvPr>
        <xdr:cNvSpPr txBox="1"/>
      </xdr:nvSpPr>
      <xdr:spPr>
        <a:xfrm>
          <a:off x="135007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児童館】&#10;一人当たり面積グラフ枠">
          <a:extLst>
            <a:ext uri="{FF2B5EF4-FFF2-40B4-BE49-F238E27FC236}">
              <a16:creationId xmlns:a16="http://schemas.microsoft.com/office/drawing/2014/main" id="{00000000-0008-0000-0E00-0000F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53339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flipV="1">
          <a:off x="22160864" y="1333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57166</xdr:rowOff>
    </xdr:from>
    <xdr:ext cx="469744" cy="259045"/>
    <xdr:sp macro="" textlink="">
      <xdr:nvSpPr>
        <xdr:cNvPr id="768" name="【児童館】&#10;一人当たり面積最小値テキスト">
          <a:extLst>
            <a:ext uri="{FF2B5EF4-FFF2-40B4-BE49-F238E27FC236}">
              <a16:creationId xmlns:a16="http://schemas.microsoft.com/office/drawing/2014/main" id="{00000000-0008-0000-0E00-000000030000}"/>
            </a:ext>
          </a:extLst>
        </xdr:cNvPr>
        <xdr:cNvSpPr txBox="1"/>
      </xdr:nvSpPr>
      <xdr:spPr>
        <a:xfrm>
          <a:off x="22199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53339</xdr:rowOff>
    </xdr:from>
    <xdr:to>
      <xdr:col>116</xdr:col>
      <xdr:colOff>152400</xdr:colOff>
      <xdr:row>86</xdr:row>
      <xdr:rowOff>53339</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70" name="【児童館】&#10;一人当たり面積最大値テキスト">
          <a:extLst>
            <a:ext uri="{FF2B5EF4-FFF2-40B4-BE49-F238E27FC236}">
              <a16:creationId xmlns:a16="http://schemas.microsoft.com/office/drawing/2014/main" id="{00000000-0008-0000-0E00-000002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33038</xdr:rowOff>
    </xdr:from>
    <xdr:ext cx="469744" cy="259045"/>
    <xdr:sp macro="" textlink="">
      <xdr:nvSpPr>
        <xdr:cNvPr id="772" name="【児童館】&#10;一人当たり面積平均値テキスト">
          <a:extLst>
            <a:ext uri="{FF2B5EF4-FFF2-40B4-BE49-F238E27FC236}">
              <a16:creationId xmlns:a16="http://schemas.microsoft.com/office/drawing/2014/main" id="{00000000-0008-0000-0E00-000004030000}"/>
            </a:ext>
          </a:extLst>
        </xdr:cNvPr>
        <xdr:cNvSpPr txBox="1"/>
      </xdr:nvSpPr>
      <xdr:spPr>
        <a:xfrm>
          <a:off x="22199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22110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40639</xdr:rowOff>
    </xdr:from>
    <xdr:to>
      <xdr:col>112</xdr:col>
      <xdr:colOff>38100</xdr:colOff>
      <xdr:row>84</xdr:row>
      <xdr:rowOff>142239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21272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166370</xdr:rowOff>
    </xdr:from>
    <xdr:to>
      <xdr:col>107</xdr:col>
      <xdr:colOff>101600</xdr:colOff>
      <xdr:row>84</xdr:row>
      <xdr:rowOff>96520</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20383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71120</xdr:rowOff>
    </xdr:from>
    <xdr:to>
      <xdr:col>98</xdr:col>
      <xdr:colOff>38100</xdr:colOff>
      <xdr:row>85</xdr:row>
      <xdr:rowOff>1270</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8605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784" name="【児童館】&#10;一人当たり面積該当値テキスト">
          <a:extLst>
            <a:ext uri="{FF2B5EF4-FFF2-40B4-BE49-F238E27FC236}">
              <a16:creationId xmlns:a16="http://schemas.microsoft.com/office/drawing/2014/main" id="{00000000-0008-0000-0E00-000010030000}"/>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87630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21323300" y="14653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158766</xdr:rowOff>
    </xdr:from>
    <xdr:ext cx="469744" cy="259045"/>
    <xdr:sp macro="" textlink="">
      <xdr:nvSpPr>
        <xdr:cNvPr id="791" name="n_1aveValue【児童館】&#10;一人当たり面積">
          <a:extLst>
            <a:ext uri="{FF2B5EF4-FFF2-40B4-BE49-F238E27FC236}">
              <a16:creationId xmlns:a16="http://schemas.microsoft.com/office/drawing/2014/main" id="{00000000-0008-0000-0E00-000017030000}"/>
            </a:ext>
          </a:extLst>
        </xdr:cNvPr>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113047</xdr:rowOff>
    </xdr:from>
    <xdr:ext cx="469744" cy="259045"/>
    <xdr:sp macro="" textlink="">
      <xdr:nvSpPr>
        <xdr:cNvPr id="792" name="n_2aveValue【児童館】&#10;一人当たり面積">
          <a:extLst>
            <a:ext uri="{FF2B5EF4-FFF2-40B4-BE49-F238E27FC236}">
              <a16:creationId xmlns:a16="http://schemas.microsoft.com/office/drawing/2014/main" id="{00000000-0008-0000-0E00-000018030000}"/>
            </a:ext>
          </a:extLst>
        </xdr:cNvPr>
        <xdr:cNvSpPr txBox="1"/>
      </xdr:nvSpPr>
      <xdr:spPr>
        <a:xfrm>
          <a:off x="20199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93" name="n_3aveValue【児童館】&#10;一人当たり面積">
          <a:extLst>
            <a:ext uri="{FF2B5EF4-FFF2-40B4-BE49-F238E27FC236}">
              <a16:creationId xmlns:a16="http://schemas.microsoft.com/office/drawing/2014/main" id="{00000000-0008-0000-0E00-00001903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17797</xdr:rowOff>
    </xdr:from>
    <xdr:ext cx="469744" cy="259045"/>
    <xdr:sp macro="" textlink="">
      <xdr:nvSpPr>
        <xdr:cNvPr id="794" name="n_4aveValue【児童館】&#10;一人当たり面積">
          <a:extLst>
            <a:ext uri="{FF2B5EF4-FFF2-40B4-BE49-F238E27FC236}">
              <a16:creationId xmlns:a16="http://schemas.microsoft.com/office/drawing/2014/main" id="{00000000-0008-0000-0E00-00001A030000}"/>
            </a:ext>
          </a:extLst>
        </xdr:cNvPr>
        <xdr:cNvSpPr txBox="1"/>
      </xdr:nvSpPr>
      <xdr:spPr>
        <a:xfrm>
          <a:off x="18421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95" name="n_1mainValue【児童館】&#10;一人当たり面積">
          <a:extLst>
            <a:ext uri="{FF2B5EF4-FFF2-40B4-BE49-F238E27FC236}">
              <a16:creationId xmlns:a16="http://schemas.microsoft.com/office/drawing/2014/main" id="{00000000-0008-0000-0E00-00001B030000}"/>
            </a:ext>
          </a:extLst>
        </xdr:cNvPr>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96" name="n_2mainValue【児童館】&#10;一人当たり面積">
          <a:extLst>
            <a:ext uri="{FF2B5EF4-FFF2-40B4-BE49-F238E27FC236}">
              <a16:creationId xmlns:a16="http://schemas.microsoft.com/office/drawing/2014/main" id="{00000000-0008-0000-0E00-00001C030000}"/>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797" name="n_3mainValue【児童館】&#10;一人当たり面積">
          <a:extLst>
            <a:ext uri="{FF2B5EF4-FFF2-40B4-BE49-F238E27FC236}">
              <a16:creationId xmlns:a16="http://schemas.microsoft.com/office/drawing/2014/main" id="{00000000-0008-0000-0E00-00001D030000}"/>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公民館】&#10;有形固定資産減価償却率グラフ枠">
          <a:extLst>
            <a:ext uri="{FF2B5EF4-FFF2-40B4-BE49-F238E27FC236}">
              <a16:creationId xmlns:a16="http://schemas.microsoft.com/office/drawing/2014/main" id="{00000000-0008-0000-0E00-00003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21" name="【公民館】&#10;有形固定資産減価償却率最小値テキスト">
          <a:extLst>
            <a:ext uri="{FF2B5EF4-FFF2-40B4-BE49-F238E27FC236}">
              <a16:creationId xmlns:a16="http://schemas.microsoft.com/office/drawing/2014/main" id="{00000000-0008-0000-0E00-00003503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23" name="【公民館】&#10;有形固定資産減価償却率最大値テキスト">
          <a:extLst>
            <a:ext uri="{FF2B5EF4-FFF2-40B4-BE49-F238E27FC236}">
              <a16:creationId xmlns:a16="http://schemas.microsoft.com/office/drawing/2014/main" id="{00000000-0008-0000-0E00-00003703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825" name="【公民館】&#10;有形固定資産減価償却率平均値テキスト">
          <a:extLst>
            <a:ext uri="{FF2B5EF4-FFF2-40B4-BE49-F238E27FC236}">
              <a16:creationId xmlns:a16="http://schemas.microsoft.com/office/drawing/2014/main" id="{00000000-0008-0000-0E00-000039030000}"/>
            </a:ext>
          </a:extLst>
        </xdr:cNvPr>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100837</xdr:rowOff>
    </xdr:from>
    <xdr:to>
      <xdr:col>85</xdr:col>
      <xdr:colOff>177800</xdr:colOff>
      <xdr:row>105</xdr:row>
      <xdr:rowOff>30987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62687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79264</xdr:rowOff>
    </xdr:from>
    <xdr:ext cx="405111" cy="259045"/>
    <xdr:sp macro="" textlink="">
      <xdr:nvSpPr>
        <xdr:cNvPr id="837" name="【公民館】&#10;有形固定資産減価償却率該当値テキスト">
          <a:extLst>
            <a:ext uri="{FF2B5EF4-FFF2-40B4-BE49-F238E27FC236}">
              <a16:creationId xmlns:a16="http://schemas.microsoft.com/office/drawing/2014/main" id="{00000000-0008-0000-0E00-000045030000}"/>
            </a:ext>
          </a:extLst>
        </xdr:cNvPr>
        <xdr:cNvSpPr txBox="1"/>
      </xdr:nvSpPr>
      <xdr:spPr>
        <a:xfrm>
          <a:off x="16357600"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151637</xdr:rowOff>
    </xdr:from>
    <xdr:to>
      <xdr:col>85</xdr:col>
      <xdr:colOff>127000</xdr:colOff>
      <xdr:row>105</xdr:row>
      <xdr:rowOff>99061</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5481300" y="17982437"/>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99061</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4592300" y="18055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164846</xdr:rowOff>
    </xdr:from>
    <xdr:to>
      <xdr:col>72</xdr:col>
      <xdr:colOff>38100</xdr:colOff>
      <xdr:row>105</xdr:row>
      <xdr:rowOff>94996</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365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44196</xdr:rowOff>
    </xdr:from>
    <xdr:to>
      <xdr:col>76</xdr:col>
      <xdr:colOff>114300</xdr:colOff>
      <xdr:row>105</xdr:row>
      <xdr:rowOff>53339</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3703300" y="180464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844" name="n_1aveValue【公民館】&#10;有形固定資産減価償却率">
          <a:extLst>
            <a:ext uri="{FF2B5EF4-FFF2-40B4-BE49-F238E27FC236}">
              <a16:creationId xmlns:a16="http://schemas.microsoft.com/office/drawing/2014/main" id="{00000000-0008-0000-0E00-00004C030000}"/>
            </a:ext>
          </a:extLst>
        </xdr:cNvPr>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45" name="n_2aveValue【公民館】&#10;有形固定資産減価償却率">
          <a:extLst>
            <a:ext uri="{FF2B5EF4-FFF2-40B4-BE49-F238E27FC236}">
              <a16:creationId xmlns:a16="http://schemas.microsoft.com/office/drawing/2014/main" id="{00000000-0008-0000-0E00-00004D03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46" name="n_3aveValue【公民館】&#10;有形固定資産減価償却率">
          <a:extLst>
            <a:ext uri="{FF2B5EF4-FFF2-40B4-BE49-F238E27FC236}">
              <a16:creationId xmlns:a16="http://schemas.microsoft.com/office/drawing/2014/main" id="{00000000-0008-0000-0E00-00004E030000}"/>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847" name="n_4aveValue【公民館】&#10;有形固定資産減価償却率">
          <a:extLst>
            <a:ext uri="{FF2B5EF4-FFF2-40B4-BE49-F238E27FC236}">
              <a16:creationId xmlns:a16="http://schemas.microsoft.com/office/drawing/2014/main" id="{00000000-0008-0000-0E00-00004F030000}"/>
            </a:ext>
          </a:extLst>
        </xdr:cNvPr>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848" name="n_1mainValue【公民館】&#10;有形固定資産減価償却率">
          <a:extLst>
            <a:ext uri="{FF2B5EF4-FFF2-40B4-BE49-F238E27FC236}">
              <a16:creationId xmlns:a16="http://schemas.microsoft.com/office/drawing/2014/main" id="{00000000-0008-0000-0E00-000050030000}"/>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49" name="n_2mainValue【公民館】&#10;有形固定資産減価償却率">
          <a:extLst>
            <a:ext uri="{FF2B5EF4-FFF2-40B4-BE49-F238E27FC236}">
              <a16:creationId xmlns:a16="http://schemas.microsoft.com/office/drawing/2014/main" id="{00000000-0008-0000-0E00-000051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86123</xdr:rowOff>
    </xdr:from>
    <xdr:ext cx="405111" cy="259045"/>
    <xdr:sp macro="" textlink="">
      <xdr:nvSpPr>
        <xdr:cNvPr id="850" name="n_3mainValue【公民館】&#10;有形固定資産減価償却率">
          <a:extLst>
            <a:ext uri="{FF2B5EF4-FFF2-40B4-BE49-F238E27FC236}">
              <a16:creationId xmlns:a16="http://schemas.microsoft.com/office/drawing/2014/main" id="{00000000-0008-0000-0E00-000052030000}"/>
            </a:ext>
          </a:extLst>
        </xdr:cNvPr>
        <xdr:cNvSpPr txBox="1"/>
      </xdr:nvSpPr>
      <xdr:spPr>
        <a:xfrm>
          <a:off x="13500744" y="1808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00000000-0008-0000-0E00-00006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873" name="【公民館】&#10;一人当たり面積最小値テキスト">
          <a:extLst>
            <a:ext uri="{FF2B5EF4-FFF2-40B4-BE49-F238E27FC236}">
              <a16:creationId xmlns:a16="http://schemas.microsoft.com/office/drawing/2014/main" id="{00000000-0008-0000-0E00-00006903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875" name="【公民館】&#10;一人当たり面積最大値テキスト">
          <a:extLst>
            <a:ext uri="{FF2B5EF4-FFF2-40B4-BE49-F238E27FC236}">
              <a16:creationId xmlns:a16="http://schemas.microsoft.com/office/drawing/2014/main" id="{00000000-0008-0000-0E00-00006B030000}"/>
            </a:ext>
          </a:extLst>
        </xdr:cNvPr>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877" name="【公民館】&#10;一人当たり面積平均値テキスト">
          <a:extLst>
            <a:ext uri="{FF2B5EF4-FFF2-40B4-BE49-F238E27FC236}">
              <a16:creationId xmlns:a16="http://schemas.microsoft.com/office/drawing/2014/main" id="{00000000-0008-0000-0E00-00006D030000}"/>
            </a:ext>
          </a:extLst>
        </xdr:cNvPr>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882" name="フローチャート: 判断 881">
          <a:extLst>
            <a:ext uri="{FF2B5EF4-FFF2-40B4-BE49-F238E27FC236}">
              <a16:creationId xmlns:a16="http://schemas.microsoft.com/office/drawing/2014/main" id="{00000000-0008-0000-0E00-000072030000}"/>
            </a:ext>
          </a:extLst>
        </xdr:cNvPr>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155212</xdr:rowOff>
    </xdr:from>
    <xdr:ext cx="469744" cy="259045"/>
    <xdr:sp macro="" textlink="">
      <xdr:nvSpPr>
        <xdr:cNvPr id="889" name="【公民館】&#10;一人当たり面積該当値テキスト">
          <a:extLst>
            <a:ext uri="{FF2B5EF4-FFF2-40B4-BE49-F238E27FC236}">
              <a16:creationId xmlns:a16="http://schemas.microsoft.com/office/drawing/2014/main" id="{00000000-0008-0000-0E00-000079030000}"/>
            </a:ext>
          </a:extLst>
        </xdr:cNvPr>
        <xdr:cNvSpPr txBox="1"/>
      </xdr:nvSpPr>
      <xdr:spPr>
        <a:xfrm>
          <a:off x="22199600" y="1832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70205</xdr:rowOff>
    </xdr:from>
    <xdr:to>
      <xdr:col>112</xdr:col>
      <xdr:colOff>38100</xdr:colOff>
      <xdr:row>108</xdr:row>
      <xdr:rowOff>355</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212725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119635</xdr:rowOff>
    </xdr:from>
    <xdr:to>
      <xdr:col>116</xdr:col>
      <xdr:colOff>63500</xdr:colOff>
      <xdr:row>107</xdr:row>
      <xdr:rowOff>121005</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flipV="1">
          <a:off x="21323300" y="18464785"/>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72034</xdr:rowOff>
    </xdr:from>
    <xdr:to>
      <xdr:col>107</xdr:col>
      <xdr:colOff>101600</xdr:colOff>
      <xdr:row>108</xdr:row>
      <xdr:rowOff>2184</xdr:rowOff>
    </xdr:to>
    <xdr:sp macro="" textlink="">
      <xdr:nvSpPr>
        <xdr:cNvPr id="892" name="楕円 891">
          <a:extLst>
            <a:ext uri="{FF2B5EF4-FFF2-40B4-BE49-F238E27FC236}">
              <a16:creationId xmlns:a16="http://schemas.microsoft.com/office/drawing/2014/main" id="{00000000-0008-0000-0E00-00007C030000}"/>
            </a:ext>
          </a:extLst>
        </xdr:cNvPr>
        <xdr:cNvSpPr/>
      </xdr:nvSpPr>
      <xdr:spPr>
        <a:xfrm>
          <a:off x="20383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121005</xdr:rowOff>
    </xdr:from>
    <xdr:to>
      <xdr:col>111</xdr:col>
      <xdr:colOff>177800</xdr:colOff>
      <xdr:row>107</xdr:row>
      <xdr:rowOff>122834</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flipV="1">
          <a:off x="20434300" y="1846615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894" name="楕円 893">
          <a:extLst>
            <a:ext uri="{FF2B5EF4-FFF2-40B4-BE49-F238E27FC236}">
              <a16:creationId xmlns:a16="http://schemas.microsoft.com/office/drawing/2014/main" id="{00000000-0008-0000-0E00-00007E030000}"/>
            </a:ext>
          </a:extLst>
        </xdr:cNvPr>
        <xdr:cNvSpPr/>
      </xdr:nvSpPr>
      <xdr:spPr>
        <a:xfrm>
          <a:off x="19494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122834</xdr:rowOff>
    </xdr:from>
    <xdr:to>
      <xdr:col>107</xdr:col>
      <xdr:colOff>50800</xdr:colOff>
      <xdr:row>107</xdr:row>
      <xdr:rowOff>124206</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flipV="1">
          <a:off x="19545300" y="184679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896" name="n_1aveValue【公民館】&#10;一人当たり面積">
          <a:extLst>
            <a:ext uri="{FF2B5EF4-FFF2-40B4-BE49-F238E27FC236}">
              <a16:creationId xmlns:a16="http://schemas.microsoft.com/office/drawing/2014/main" id="{00000000-0008-0000-0E00-000080030000}"/>
            </a:ext>
          </a:extLst>
        </xdr:cNvPr>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897" name="n_2aveValue【公民館】&#10;一人当たり面積">
          <a:extLst>
            <a:ext uri="{FF2B5EF4-FFF2-40B4-BE49-F238E27FC236}">
              <a16:creationId xmlns:a16="http://schemas.microsoft.com/office/drawing/2014/main" id="{00000000-0008-0000-0E00-000081030000}"/>
            </a:ext>
          </a:extLst>
        </xdr:cNvPr>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898" name="n_3aveValue【公民館】&#10;一人当たり面積">
          <a:extLst>
            <a:ext uri="{FF2B5EF4-FFF2-40B4-BE49-F238E27FC236}">
              <a16:creationId xmlns:a16="http://schemas.microsoft.com/office/drawing/2014/main" id="{00000000-0008-0000-0E00-000082030000}"/>
            </a:ext>
          </a:extLst>
        </xdr:cNvPr>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899" name="n_4aveValue【公民館】&#10;一人当たり面積">
          <a:extLst>
            <a:ext uri="{FF2B5EF4-FFF2-40B4-BE49-F238E27FC236}">
              <a16:creationId xmlns:a16="http://schemas.microsoft.com/office/drawing/2014/main" id="{00000000-0008-0000-0E00-000083030000}"/>
            </a:ext>
          </a:extLst>
        </xdr:cNvPr>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162932</xdr:rowOff>
    </xdr:from>
    <xdr:ext cx="469744" cy="259045"/>
    <xdr:sp macro="" textlink="">
      <xdr:nvSpPr>
        <xdr:cNvPr id="900" name="n_1mainValue【公民館】&#10;一人当たり面積">
          <a:extLst>
            <a:ext uri="{FF2B5EF4-FFF2-40B4-BE49-F238E27FC236}">
              <a16:creationId xmlns:a16="http://schemas.microsoft.com/office/drawing/2014/main" id="{00000000-0008-0000-0E00-000084030000}"/>
            </a:ext>
          </a:extLst>
        </xdr:cNvPr>
        <xdr:cNvSpPr txBox="1"/>
      </xdr:nvSpPr>
      <xdr:spPr>
        <a:xfrm>
          <a:off x="21075727" y="185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164761</xdr:rowOff>
    </xdr:from>
    <xdr:ext cx="469744" cy="259045"/>
    <xdr:sp macro="" textlink="">
      <xdr:nvSpPr>
        <xdr:cNvPr id="901" name="n_2mainValue【公民館】&#10;一人当たり面積">
          <a:extLst>
            <a:ext uri="{FF2B5EF4-FFF2-40B4-BE49-F238E27FC236}">
              <a16:creationId xmlns:a16="http://schemas.microsoft.com/office/drawing/2014/main" id="{00000000-0008-0000-0E00-000085030000}"/>
            </a:ext>
          </a:extLst>
        </xdr:cNvPr>
        <xdr:cNvSpPr txBox="1"/>
      </xdr:nvSpPr>
      <xdr:spPr>
        <a:xfrm>
          <a:off x="20199427" y="185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902" name="n_3mainValue【公民館】&#10;一人当たり面積">
          <a:extLst>
            <a:ext uri="{FF2B5EF4-FFF2-40B4-BE49-F238E27FC236}">
              <a16:creationId xmlns:a16="http://schemas.microsoft.com/office/drawing/2014/main" id="{00000000-0008-0000-0E00-000086030000}"/>
            </a:ext>
          </a:extLst>
        </xdr:cNvPr>
        <xdr:cNvSpPr txBox="1"/>
      </xdr:nvSpPr>
      <xdr:spPr>
        <a:xfrm>
          <a:off x="19310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年にかけて統廃合を行った保育所を除き、軒並み施設の老朽化が指摘される</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数値となっている。ただし、この数値を改善することを目的として施設の更新を行っていくのではなく、施設を適切に維持管理していき、長寿命化を図ることが大切である。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実際、</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築後相当年数経過しており</a:t>
          </a:r>
          <a:r>
            <a:rPr kumimoji="1" lang="ja-JP" altLang="ja-JP" sz="1100">
              <a:solidFill>
                <a:schemeClr val="dk1"/>
              </a:solidFill>
              <a:effectLst/>
              <a:latin typeface="+mn-lt"/>
              <a:ea typeface="+mn-ea"/>
              <a:cs typeface="+mn-cs"/>
            </a:rPr>
            <a:t>高い数値となっているが、近年大規模改修を行う等、施設の長寿命化を図っている</a:t>
          </a:r>
          <a:r>
            <a:rPr kumimoji="1" lang="ja-JP" altLang="en-US" sz="1100">
              <a:solidFill>
                <a:schemeClr val="dk1"/>
              </a:solidFill>
              <a:effectLst/>
              <a:latin typeface="+mn-lt"/>
              <a:ea typeface="+mn-ea"/>
              <a:cs typeface="+mn-cs"/>
            </a:rPr>
            <a:t>ところである</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その他施設についても「公共施設再配置計画」や「公共施設等総合管理計画」と連携しながら、計画的な施設管理を行っていく。</a:t>
          </a:r>
          <a:endParaRPr lang="en-US"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8272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09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38</xdr:row>
      <xdr:rowOff>19050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45414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374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37</xdr:row>
      <xdr:rowOff>30480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294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95902</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163847</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166387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33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121937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30480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688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113047</xdr:rowOff>
    </xdr:from>
    <xdr:ext cx="469744" cy="259045"/>
    <xdr:sp macro="" textlink="">
      <xdr:nvSpPr>
        <xdr:cNvPr id="135" name="n_1aveValue【図書館】&#10;一人当たり面積">
          <a:extLst>
            <a:ext uri="{FF2B5EF4-FFF2-40B4-BE49-F238E27FC236}">
              <a16:creationId xmlns:a16="http://schemas.microsoft.com/office/drawing/2014/main" id="{00000000-0008-0000-0F00-000087000000}"/>
            </a:ext>
          </a:extLst>
        </xdr:cNvPr>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6" name="n_2aveValue【図書館】&#10;一人当たり面積">
          <a:extLst>
            <a:ext uri="{FF2B5EF4-FFF2-40B4-BE49-F238E27FC236}">
              <a16:creationId xmlns:a16="http://schemas.microsoft.com/office/drawing/2014/main" id="{00000000-0008-0000-0F00-000088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aveValue【図書館】&#10;一人当たり面積">
          <a:extLst>
            <a:ext uri="{FF2B5EF4-FFF2-40B4-BE49-F238E27FC236}">
              <a16:creationId xmlns:a16="http://schemas.microsoft.com/office/drawing/2014/main" id="{00000000-0008-0000-0F00-000089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38" name="n_4aveValue【図書館】&#10;一人当たり面積">
          <a:extLst>
            <a:ext uri="{FF2B5EF4-FFF2-40B4-BE49-F238E27FC236}">
              <a16:creationId xmlns:a16="http://schemas.microsoft.com/office/drawing/2014/main" id="{00000000-0008-0000-0F00-00008A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9" name="n_1mainValue【図書館】&#10;一人当たり面積">
          <a:extLst>
            <a:ext uri="{FF2B5EF4-FFF2-40B4-BE49-F238E27FC236}">
              <a16:creationId xmlns:a16="http://schemas.microsoft.com/office/drawing/2014/main" id="{00000000-0008-0000-0F00-00008B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40" name="n_2mainValue【図書館】&#10;一人当たり面積">
          <a:extLst>
            <a:ext uri="{FF2B5EF4-FFF2-40B4-BE49-F238E27FC236}">
              <a16:creationId xmlns:a16="http://schemas.microsoft.com/office/drawing/2014/main" id="{00000000-0008-0000-0F00-00008C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1" name="n_3mainValue【図書館】&#10;一人当たり面積">
          <a:extLst>
            <a:ext uri="{FF2B5EF4-FFF2-40B4-BE49-F238E27FC236}">
              <a16:creationId xmlns:a16="http://schemas.microsoft.com/office/drawing/2014/main" id="{00000000-0008-0000-0F00-00008D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id="{00000000-0008-0000-0F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67" name="【体育館・プール】&#10;有形固定資産減価償却率最小値テキスト">
          <a:extLst>
            <a:ext uri="{FF2B5EF4-FFF2-40B4-BE49-F238E27FC236}">
              <a16:creationId xmlns:a16="http://schemas.microsoft.com/office/drawing/2014/main" id="{00000000-0008-0000-0F00-0000A7000000}"/>
            </a:ext>
          </a:extLst>
        </xdr:cNvPr>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9" name="【体育館・プール】&#10;有形固定資産減価償却率最大値テキスト">
          <a:extLst>
            <a:ext uri="{FF2B5EF4-FFF2-40B4-BE49-F238E27FC236}">
              <a16:creationId xmlns:a16="http://schemas.microsoft.com/office/drawing/2014/main" id="{00000000-0008-0000-0F00-0000A9000000}"/>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69232</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id="{00000000-0008-0000-0F00-0000AB000000}"/>
            </a:ext>
          </a:extLst>
        </xdr:cNvPr>
        <xdr:cNvSpPr txBox="1"/>
      </xdr:nvSpPr>
      <xdr:spPr>
        <a:xfrm>
          <a:off x="4673600" y="1018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3" name="【体育館・プール】&#10;有形固定資産減価償却率該当値テキスト">
          <a:extLst>
            <a:ext uri="{FF2B5EF4-FFF2-40B4-BE49-F238E27FC236}">
              <a16:creationId xmlns:a16="http://schemas.microsoft.com/office/drawing/2014/main" id="{00000000-0008-0000-0F00-0000B7000000}"/>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3746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9525</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3797300" y="106032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144780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2908300" y="10568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110490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019300" y="10530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158767</xdr:rowOff>
    </xdr:from>
    <xdr:ext cx="405111" cy="259045"/>
    <xdr:sp macro="" textlink="">
      <xdr:nvSpPr>
        <xdr:cNvPr id="190" name="n_1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1" name="n_2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92" name="n_3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15257</xdr:rowOff>
    </xdr:from>
    <xdr:ext cx="405111" cy="259045"/>
    <xdr:sp macro="" textlink="">
      <xdr:nvSpPr>
        <xdr:cNvPr id="194" name="n_1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95" name="n_2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196" name="n_3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103505</xdr:rowOff>
    </xdr:from>
    <xdr:to>
      <xdr:col>55</xdr:col>
      <xdr:colOff>50800</xdr:colOff>
      <xdr:row>61</xdr:row>
      <xdr:rowOff>33655</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126382</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F00-0000E9000000}"/>
            </a:ext>
          </a:extLst>
        </xdr:cNvPr>
        <xdr:cNvSpPr txBox="1"/>
      </xdr:nvSpPr>
      <xdr:spPr>
        <a:xfrm>
          <a:off x="10515600"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135509</xdr:rowOff>
    </xdr:from>
    <xdr:to>
      <xdr:col>50</xdr:col>
      <xdr:colOff>165100</xdr:colOff>
      <xdr:row>61</xdr:row>
      <xdr:rowOff>65659</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154305</xdr:rowOff>
    </xdr:from>
    <xdr:to>
      <xdr:col>55</xdr:col>
      <xdr:colOff>0</xdr:colOff>
      <xdr:row>61</xdr:row>
      <xdr:rowOff>14859</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044130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141224</xdr:rowOff>
    </xdr:from>
    <xdr:to>
      <xdr:col>46</xdr:col>
      <xdr:colOff>38100</xdr:colOff>
      <xdr:row>61</xdr:row>
      <xdr:rowOff>71374</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8699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xdr:rowOff>
    </xdr:from>
    <xdr:to>
      <xdr:col>50</xdr:col>
      <xdr:colOff>114300</xdr:colOff>
      <xdr:row>61</xdr:row>
      <xdr:rowOff>20574</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8750300" y="1047330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145796</xdr:rowOff>
    </xdr:from>
    <xdr:to>
      <xdr:col>41</xdr:col>
      <xdr:colOff>101600</xdr:colOff>
      <xdr:row>61</xdr:row>
      <xdr:rowOff>75946</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7810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20574</xdr:rowOff>
    </xdr:from>
    <xdr:to>
      <xdr:col>45</xdr:col>
      <xdr:colOff>177800</xdr:colOff>
      <xdr:row>61</xdr:row>
      <xdr:rowOff>25146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7861300" y="10479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104221</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F00-0000F0000000}"/>
            </a:ext>
          </a:extLst>
        </xdr:cNvPr>
        <xdr:cNvSpPr txBox="1"/>
      </xdr:nvSpPr>
      <xdr:spPr>
        <a:xfrm>
          <a:off x="9391727" y="105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128223</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F00-0000F1000000}"/>
            </a:ext>
          </a:extLst>
        </xdr:cNvPr>
        <xdr:cNvSpPr txBox="1"/>
      </xdr:nvSpPr>
      <xdr:spPr>
        <a:xfrm>
          <a:off x="85154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8208</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F00-0000F2000000}"/>
            </a:ext>
          </a:extLst>
        </xdr:cNvPr>
        <xdr:cNvSpPr txBox="1"/>
      </xdr:nvSpPr>
      <xdr:spPr>
        <a:xfrm>
          <a:off x="7626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39895</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F00-0000F3000000}"/>
            </a:ext>
          </a:extLst>
        </xdr:cNvPr>
        <xdr:cNvSpPr txBox="1"/>
      </xdr:nvSpPr>
      <xdr:spPr>
        <a:xfrm>
          <a:off x="6737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82186</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F00-0000F4000000}"/>
            </a:ext>
          </a:extLst>
        </xdr:cNvPr>
        <xdr:cNvSpPr txBox="1"/>
      </xdr:nvSpPr>
      <xdr:spPr>
        <a:xfrm>
          <a:off x="93917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87901</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F00-0000F5000000}"/>
            </a:ext>
          </a:extLst>
        </xdr:cNvPr>
        <xdr:cNvSpPr txBox="1"/>
      </xdr:nvSpPr>
      <xdr:spPr>
        <a:xfrm>
          <a:off x="8515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92473</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F00-0000F6000000}"/>
            </a:ext>
          </a:extLst>
        </xdr:cNvPr>
        <xdr:cNvSpPr txBox="1"/>
      </xdr:nvSpPr>
      <xdr:spPr>
        <a:xfrm>
          <a:off x="7626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00000000-0008-0000-0F00-00000E010000}"/>
            </a:ext>
          </a:extLst>
        </xdr:cNvPr>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0000000-0008-0000-0F00-000010010000}"/>
            </a:ext>
          </a:extLst>
        </xdr:cNvPr>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49040</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00000000-0008-0000-0F00-000012010000}"/>
            </a:ext>
          </a:extLst>
        </xdr:cNvPr>
        <xdr:cNvSpPr txBox="1"/>
      </xdr:nvSpPr>
      <xdr:spPr>
        <a:xfrm>
          <a:off x="4673600" y="13593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119887</xdr:rowOff>
    </xdr:from>
    <xdr:to>
      <xdr:col>24</xdr:col>
      <xdr:colOff>114300</xdr:colOff>
      <xdr:row>81</xdr:row>
      <xdr:rowOff>50037</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45847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98314</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F00-00001E010000}"/>
            </a:ext>
          </a:extLst>
        </xdr:cNvPr>
        <xdr:cNvSpPr txBox="1"/>
      </xdr:nvSpPr>
      <xdr:spPr>
        <a:xfrm>
          <a:off x="4673600"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85598</xdr:rowOff>
    </xdr:from>
    <xdr:to>
      <xdr:col>20</xdr:col>
      <xdr:colOff>38100</xdr:colOff>
      <xdr:row>81</xdr:row>
      <xdr:rowOff>15748</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3746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136398</xdr:rowOff>
    </xdr:from>
    <xdr:to>
      <xdr:col>24</xdr:col>
      <xdr:colOff>63500</xdr:colOff>
      <xdr:row>80</xdr:row>
      <xdr:rowOff>170687</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3797300" y="138523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53594</xdr:rowOff>
    </xdr:from>
    <xdr:to>
      <xdr:col>15</xdr:col>
      <xdr:colOff>101600</xdr:colOff>
      <xdr:row>80</xdr:row>
      <xdr:rowOff>155194</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857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104394</xdr:rowOff>
    </xdr:from>
    <xdr:to>
      <xdr:col>19</xdr:col>
      <xdr:colOff>177800</xdr:colOff>
      <xdr:row>80</xdr:row>
      <xdr:rowOff>136398</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2908300" y="1382039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5587</xdr:rowOff>
    </xdr:from>
    <xdr:to>
      <xdr:col>10</xdr:col>
      <xdr:colOff>165100</xdr:colOff>
      <xdr:row>80</xdr:row>
      <xdr:rowOff>107187</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1968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56387</xdr:rowOff>
    </xdr:from>
    <xdr:to>
      <xdr:col>15</xdr:col>
      <xdr:colOff>50800</xdr:colOff>
      <xdr:row>80</xdr:row>
      <xdr:rowOff>104394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2019300" y="1377238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96283</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27703</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F00-000026010000}"/>
            </a:ext>
          </a:extLst>
        </xdr:cNvPr>
        <xdr:cNvSpPr txBox="1"/>
      </xdr:nvSpPr>
      <xdr:spPr>
        <a:xfrm>
          <a:off x="2705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144290</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F00-000027010000}"/>
            </a:ext>
          </a:extLst>
        </xdr:cNvPr>
        <xdr:cNvSpPr txBox="1"/>
      </xdr:nvSpPr>
      <xdr:spPr>
        <a:xfrm>
          <a:off x="1816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96" name="n_4aveValue【福祉施設】&#10;有形固定資産減価償却率">
          <a:extLst>
            <a:ext uri="{FF2B5EF4-FFF2-40B4-BE49-F238E27FC236}">
              <a16:creationId xmlns:a16="http://schemas.microsoft.com/office/drawing/2014/main" id="{00000000-0008-0000-0F00-000028010000}"/>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6875</xdr:rowOff>
    </xdr:from>
    <xdr:ext cx="405111" cy="259045"/>
    <xdr:sp macro="" textlink="">
      <xdr:nvSpPr>
        <xdr:cNvPr id="297" name="n_1mainValue【福祉施設】&#10;有形固定資産減価償却率">
          <a:extLst>
            <a:ext uri="{FF2B5EF4-FFF2-40B4-BE49-F238E27FC236}">
              <a16:creationId xmlns:a16="http://schemas.microsoft.com/office/drawing/2014/main" id="{00000000-0008-0000-0F00-000029010000}"/>
            </a:ext>
          </a:extLst>
        </xdr:cNvPr>
        <xdr:cNvSpPr txBox="1"/>
      </xdr:nvSpPr>
      <xdr:spPr>
        <a:xfrm>
          <a:off x="35820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146321</xdr:rowOff>
    </xdr:from>
    <xdr:ext cx="405111" cy="259045"/>
    <xdr:sp macro="" textlink="">
      <xdr:nvSpPr>
        <xdr:cNvPr id="298" name="n_2mainValue【福祉施設】&#10;有形固定資産減価償却率">
          <a:extLst>
            <a:ext uri="{FF2B5EF4-FFF2-40B4-BE49-F238E27FC236}">
              <a16:creationId xmlns:a16="http://schemas.microsoft.com/office/drawing/2014/main" id="{00000000-0008-0000-0F00-00002A010000}"/>
            </a:ext>
          </a:extLst>
        </xdr:cNvPr>
        <xdr:cNvSpPr txBox="1"/>
      </xdr:nvSpPr>
      <xdr:spPr>
        <a:xfrm>
          <a:off x="2705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98314</xdr:rowOff>
    </xdr:from>
    <xdr:ext cx="405111" cy="259045"/>
    <xdr:sp macro="" textlink="">
      <xdr:nvSpPr>
        <xdr:cNvPr id="299" name="n_3mainValue【福祉施設】&#10;有形固定資産減価償却率">
          <a:extLst>
            <a:ext uri="{FF2B5EF4-FFF2-40B4-BE49-F238E27FC236}">
              <a16:creationId xmlns:a16="http://schemas.microsoft.com/office/drawing/2014/main" id="{00000000-0008-0000-0F00-00002B010000}"/>
            </a:ext>
          </a:extLst>
        </xdr:cNvPr>
        <xdr:cNvSpPr txBox="1"/>
      </xdr:nvSpPr>
      <xdr:spPr>
        <a:xfrm>
          <a:off x="1816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26" name="【福祉施設】&#10;一人当たり面積最小値テキスト">
          <a:extLst>
            <a:ext uri="{FF2B5EF4-FFF2-40B4-BE49-F238E27FC236}">
              <a16:creationId xmlns:a16="http://schemas.microsoft.com/office/drawing/2014/main" id="{00000000-0008-0000-0F00-00004601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28" name="【福祉施設】&#10;一人当たり面積最大値テキスト">
          <a:extLst>
            <a:ext uri="{FF2B5EF4-FFF2-40B4-BE49-F238E27FC236}">
              <a16:creationId xmlns:a16="http://schemas.microsoft.com/office/drawing/2014/main" id="{00000000-0008-0000-0F00-000048010000}"/>
            </a:ext>
          </a:extLst>
        </xdr:cNvPr>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330" name="【福祉施設】&#10;一人当たり面積平均値テキスト">
          <a:extLst>
            <a:ext uri="{FF2B5EF4-FFF2-40B4-BE49-F238E27FC236}">
              <a16:creationId xmlns:a16="http://schemas.microsoft.com/office/drawing/2014/main" id="{00000000-0008-0000-0F00-00004A010000}"/>
            </a:ext>
          </a:extLst>
        </xdr:cNvPr>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140788</xdr:rowOff>
    </xdr:from>
    <xdr:to>
      <xdr:col>55</xdr:col>
      <xdr:colOff>50800</xdr:colOff>
      <xdr:row>86</xdr:row>
      <xdr:rowOff>70938</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04267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55715</xdr:rowOff>
    </xdr:from>
    <xdr:ext cx="469744" cy="259045"/>
    <xdr:sp macro="" textlink="">
      <xdr:nvSpPr>
        <xdr:cNvPr id="342" name="【福祉施設】&#10;一人当たり面積該当値テキスト">
          <a:extLst>
            <a:ext uri="{FF2B5EF4-FFF2-40B4-BE49-F238E27FC236}">
              <a16:creationId xmlns:a16="http://schemas.microsoft.com/office/drawing/2014/main" id="{00000000-0008-0000-0F00-000056010000}"/>
            </a:ext>
          </a:extLst>
        </xdr:cNvPr>
        <xdr:cNvSpPr txBox="1"/>
      </xdr:nvSpPr>
      <xdr:spPr>
        <a:xfrm>
          <a:off x="10515600" y="1462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20138</xdr:rowOff>
    </xdr:from>
    <xdr:to>
      <xdr:col>55</xdr:col>
      <xdr:colOff>0</xdr:colOff>
      <xdr:row>86</xdr:row>
      <xdr:rowOff>21771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9639300" y="147648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144055</xdr:rowOff>
    </xdr:from>
    <xdr:to>
      <xdr:col>46</xdr:col>
      <xdr:colOff>38100</xdr:colOff>
      <xdr:row>86</xdr:row>
      <xdr:rowOff>74205</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8699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23405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8750300" y="147664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145687</xdr:rowOff>
    </xdr:from>
    <xdr:to>
      <xdr:col>41</xdr:col>
      <xdr:colOff>101600</xdr:colOff>
      <xdr:row>86</xdr:row>
      <xdr:rowOff>75837</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781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23405</xdr:rowOff>
    </xdr:from>
    <xdr:to>
      <xdr:col>45</xdr:col>
      <xdr:colOff>177800</xdr:colOff>
      <xdr:row>86</xdr:row>
      <xdr:rowOff>25037</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7861300" y="147681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56441</xdr:rowOff>
    </xdr:from>
    <xdr:ext cx="469744" cy="259045"/>
    <xdr:sp macro="" textlink="">
      <xdr:nvSpPr>
        <xdr:cNvPr id="349" name="n_1aveValue【福祉施設】&#10;一人当たり面積">
          <a:extLst>
            <a:ext uri="{FF2B5EF4-FFF2-40B4-BE49-F238E27FC236}">
              <a16:creationId xmlns:a16="http://schemas.microsoft.com/office/drawing/2014/main" id="{00000000-0008-0000-0F00-00005D010000}"/>
            </a:ext>
          </a:extLst>
        </xdr:cNvPr>
        <xdr:cNvSpPr txBox="1"/>
      </xdr:nvSpPr>
      <xdr:spPr>
        <a:xfrm>
          <a:off x="9391727" y="1428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98896</xdr:rowOff>
    </xdr:from>
    <xdr:ext cx="469744" cy="259045"/>
    <xdr:sp macro="" textlink="">
      <xdr:nvSpPr>
        <xdr:cNvPr id="350" name="n_2aveValue【福祉施設】&#10;一人当たり面積">
          <a:extLst>
            <a:ext uri="{FF2B5EF4-FFF2-40B4-BE49-F238E27FC236}">
              <a16:creationId xmlns:a16="http://schemas.microsoft.com/office/drawing/2014/main" id="{00000000-0008-0000-0F00-00005E010000}"/>
            </a:ext>
          </a:extLst>
        </xdr:cNvPr>
        <xdr:cNvSpPr txBox="1"/>
      </xdr:nvSpPr>
      <xdr:spPr>
        <a:xfrm>
          <a:off x="85154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51" name="n_3aveValue【福祉施設】&#10;一人当たり面積">
          <a:extLst>
            <a:ext uri="{FF2B5EF4-FFF2-40B4-BE49-F238E27FC236}">
              <a16:creationId xmlns:a16="http://schemas.microsoft.com/office/drawing/2014/main" id="{00000000-0008-0000-0F00-00005F010000}"/>
            </a:ext>
          </a:extLst>
        </xdr:cNvPr>
        <xdr:cNvSpPr txBox="1"/>
      </xdr:nvSpPr>
      <xdr:spPr>
        <a:xfrm>
          <a:off x="7626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54808</xdr:rowOff>
    </xdr:from>
    <xdr:ext cx="469744" cy="259045"/>
    <xdr:sp macro="" textlink="">
      <xdr:nvSpPr>
        <xdr:cNvPr id="352" name="n_4aveValue【福祉施設】&#10;一人当たり面積">
          <a:extLst>
            <a:ext uri="{FF2B5EF4-FFF2-40B4-BE49-F238E27FC236}">
              <a16:creationId xmlns:a16="http://schemas.microsoft.com/office/drawing/2014/main" id="{00000000-0008-0000-0F00-000060010000}"/>
            </a:ext>
          </a:extLst>
        </xdr:cNvPr>
        <xdr:cNvSpPr txBox="1"/>
      </xdr:nvSpPr>
      <xdr:spPr>
        <a:xfrm>
          <a:off x="6737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53" name="n_1mainValue【福祉施設】&#10;一人当たり面積">
          <a:extLst>
            <a:ext uri="{FF2B5EF4-FFF2-40B4-BE49-F238E27FC236}">
              <a16:creationId xmlns:a16="http://schemas.microsoft.com/office/drawing/2014/main" id="{00000000-0008-0000-0F00-000061010000}"/>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65332</xdr:rowOff>
    </xdr:from>
    <xdr:ext cx="469744" cy="259045"/>
    <xdr:sp macro="" textlink="">
      <xdr:nvSpPr>
        <xdr:cNvPr id="354" name="n_2mainValue【福祉施設】&#10;一人当たり面積">
          <a:extLst>
            <a:ext uri="{FF2B5EF4-FFF2-40B4-BE49-F238E27FC236}">
              <a16:creationId xmlns:a16="http://schemas.microsoft.com/office/drawing/2014/main" id="{00000000-0008-0000-0F00-000062010000}"/>
            </a:ext>
          </a:extLst>
        </xdr:cNvPr>
        <xdr:cNvSpPr txBox="1"/>
      </xdr:nvSpPr>
      <xdr:spPr>
        <a:xfrm>
          <a:off x="85154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55" name="n_3mainValue【福祉施設】&#10;一人当たり面積">
          <a:extLst>
            <a:ext uri="{FF2B5EF4-FFF2-40B4-BE49-F238E27FC236}">
              <a16:creationId xmlns:a16="http://schemas.microsoft.com/office/drawing/2014/main" id="{00000000-0008-0000-0F00-000063010000}"/>
            </a:ext>
          </a:extLst>
        </xdr:cNvPr>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a:extLst>
            <a:ext uri="{FF2B5EF4-FFF2-40B4-BE49-F238E27FC236}">
              <a16:creationId xmlns:a16="http://schemas.microsoft.com/office/drawing/2014/main" id="{00000000-0008-0000-0F00-00008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397" name="【一般廃棄物処理施設】&#10;有形固定資産減価償却率最小値テキスト">
          <a:extLst>
            <a:ext uri="{FF2B5EF4-FFF2-40B4-BE49-F238E27FC236}">
              <a16:creationId xmlns:a16="http://schemas.microsoft.com/office/drawing/2014/main" id="{00000000-0008-0000-0F00-00008D010000}"/>
            </a:ext>
          </a:extLst>
        </xdr:cNvPr>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399" name="【一般廃棄物処理施設】&#10;有形固定資産減価償却率最大値テキスト">
          <a:extLst>
            <a:ext uri="{FF2B5EF4-FFF2-40B4-BE49-F238E27FC236}">
              <a16:creationId xmlns:a16="http://schemas.microsoft.com/office/drawing/2014/main" id="{00000000-0008-0000-0F00-00008F010000}"/>
            </a:ext>
          </a:extLst>
        </xdr:cNvPr>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12082</xdr:rowOff>
    </xdr:from>
    <xdr:ext cx="405111" cy="259045"/>
    <xdr:sp macro="" textlink="">
      <xdr:nvSpPr>
        <xdr:cNvPr id="401" name="【一般廃棄物処理施設】&#10;有形固定資産減価償却率平均値テキスト">
          <a:extLst>
            <a:ext uri="{FF2B5EF4-FFF2-40B4-BE49-F238E27FC236}">
              <a16:creationId xmlns:a16="http://schemas.microsoft.com/office/drawing/2014/main" id="{00000000-0008-0000-0F00-000091010000}"/>
            </a:ext>
          </a:extLst>
        </xdr:cNvPr>
        <xdr:cNvSpPr txBox="1"/>
      </xdr:nvSpPr>
      <xdr:spPr>
        <a:xfrm>
          <a:off x="163576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73025</xdr:rowOff>
    </xdr:from>
    <xdr:to>
      <xdr:col>85</xdr:col>
      <xdr:colOff>177800</xdr:colOff>
      <xdr:row>39</xdr:row>
      <xdr:rowOff>3175</xdr:rowOff>
    </xdr:to>
    <xdr:sp macro="" textlink="">
      <xdr:nvSpPr>
        <xdr:cNvPr id="412" name="楕円 411">
          <a:extLst>
            <a:ext uri="{FF2B5EF4-FFF2-40B4-BE49-F238E27FC236}">
              <a16:creationId xmlns:a16="http://schemas.microsoft.com/office/drawing/2014/main" id="{00000000-0008-0000-0F00-00009C010000}"/>
            </a:ext>
          </a:extLst>
        </xdr:cNvPr>
        <xdr:cNvSpPr/>
      </xdr:nvSpPr>
      <xdr:spPr>
        <a:xfrm>
          <a:off x="16268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51452</xdr:rowOff>
    </xdr:from>
    <xdr:ext cx="405111" cy="259045"/>
    <xdr:sp macro="" textlink="">
      <xdr:nvSpPr>
        <xdr:cNvPr id="413" name="【一般廃棄物処理施設】&#10;有形固定資産減価償却率該当値テキスト">
          <a:extLst>
            <a:ext uri="{FF2B5EF4-FFF2-40B4-BE49-F238E27FC236}">
              <a16:creationId xmlns:a16="http://schemas.microsoft.com/office/drawing/2014/main" id="{00000000-0008-0000-0F00-00009D010000}"/>
            </a:ext>
          </a:extLst>
        </xdr:cNvPr>
        <xdr:cNvSpPr txBox="1"/>
      </xdr:nvSpPr>
      <xdr:spPr>
        <a:xfrm>
          <a:off x="16357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17780</xdr:rowOff>
    </xdr:from>
    <xdr:to>
      <xdr:col>81</xdr:col>
      <xdr:colOff>101600</xdr:colOff>
      <xdr:row>38</xdr:row>
      <xdr:rowOff>119380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123825</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5481300" y="6583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13335</xdr:rowOff>
    </xdr:from>
    <xdr:to>
      <xdr:col>81</xdr:col>
      <xdr:colOff>50800</xdr:colOff>
      <xdr:row>38</xdr:row>
      <xdr:rowOff>68580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4592300" y="65284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131445</xdr:rowOff>
    </xdr:from>
    <xdr:to>
      <xdr:col>76</xdr:col>
      <xdr:colOff>114300</xdr:colOff>
      <xdr:row>38</xdr:row>
      <xdr:rowOff>13335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3703300" y="64750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84472</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00000000-0008-0000-0F00-0000A4010000}"/>
            </a:ext>
          </a:extLst>
        </xdr:cNvPr>
        <xdr:cNvSpPr txBox="1"/>
      </xdr:nvSpPr>
      <xdr:spPr>
        <a:xfrm>
          <a:off x="15266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00000000-0008-0000-0F00-0000A5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00000000-0008-0000-0F00-0000A6010000}"/>
            </a:ext>
          </a:extLst>
        </xdr:cNvPr>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00000000-0008-0000-0F00-0000A7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110507</xdr:rowOff>
    </xdr:from>
    <xdr:ext cx="405111" cy="259045"/>
    <xdr:sp macro="" textlink="">
      <xdr:nvSpPr>
        <xdr:cNvPr id="424" name="n_1mainValue【一般廃棄物処理施設】&#10;有形固定資産減価償却率">
          <a:extLst>
            <a:ext uri="{FF2B5EF4-FFF2-40B4-BE49-F238E27FC236}">
              <a16:creationId xmlns:a16="http://schemas.microsoft.com/office/drawing/2014/main" id="{00000000-0008-0000-0F00-0000A8010000}"/>
            </a:ext>
          </a:extLst>
        </xdr:cNvPr>
        <xdr:cNvSpPr txBox="1"/>
      </xdr:nvSpPr>
      <xdr:spPr>
        <a:xfrm>
          <a:off x="15266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80662</xdr:rowOff>
    </xdr:from>
    <xdr:ext cx="405111" cy="259045"/>
    <xdr:sp macro="" textlink="">
      <xdr:nvSpPr>
        <xdr:cNvPr id="425" name="n_2main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4389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26" name="n_3main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0000000-0008-0000-0F00-0000C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00000000-0008-0000-0F00-0000C3010000}"/>
            </a:ext>
          </a:extLst>
        </xdr:cNvPr>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00000000-0008-0000-0F00-0000C5010000}"/>
            </a:ext>
          </a:extLst>
        </xdr:cNvPr>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113992</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00000000-0008-0000-0F00-0000C7010000}"/>
            </a:ext>
          </a:extLst>
        </xdr:cNvPr>
        <xdr:cNvSpPr txBox="1"/>
      </xdr:nvSpPr>
      <xdr:spPr>
        <a:xfrm>
          <a:off x="22199600" y="6629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102042</xdr:rowOff>
    </xdr:from>
    <xdr:to>
      <xdr:col>116</xdr:col>
      <xdr:colOff>114300</xdr:colOff>
      <xdr:row>42</xdr:row>
      <xdr:rowOff>32192</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22110700" y="713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16969</xdr:rowOff>
    </xdr:from>
    <xdr:ext cx="534377" cy="259045"/>
    <xdr:sp macro="" textlink="">
      <xdr:nvSpPr>
        <xdr:cNvPr id="467" name="【一般廃棄物処理施設】&#10;一人当たり有形固定資産（償却資産）額該当値テキスト">
          <a:extLst>
            <a:ext uri="{FF2B5EF4-FFF2-40B4-BE49-F238E27FC236}">
              <a16:creationId xmlns:a16="http://schemas.microsoft.com/office/drawing/2014/main" id="{00000000-0008-0000-0F00-0000D3010000}"/>
            </a:ext>
          </a:extLst>
        </xdr:cNvPr>
        <xdr:cNvSpPr txBox="1"/>
      </xdr:nvSpPr>
      <xdr:spPr>
        <a:xfrm>
          <a:off x="22199600" y="70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102606</xdr:rowOff>
    </xdr:from>
    <xdr:to>
      <xdr:col>112</xdr:col>
      <xdr:colOff>38100</xdr:colOff>
      <xdr:row>42</xdr:row>
      <xdr:rowOff>32756</xdr:rowOff>
    </xdr:to>
    <xdr:sp macro="" textlink="">
      <xdr:nvSpPr>
        <xdr:cNvPr id="468" name="楕円 467">
          <a:extLst>
            <a:ext uri="{FF2B5EF4-FFF2-40B4-BE49-F238E27FC236}">
              <a16:creationId xmlns:a16="http://schemas.microsoft.com/office/drawing/2014/main" id="{00000000-0008-0000-0F00-0000D4010000}"/>
            </a:ext>
          </a:extLst>
        </xdr:cNvPr>
        <xdr:cNvSpPr/>
      </xdr:nvSpPr>
      <xdr:spPr>
        <a:xfrm>
          <a:off x="21272500" y="7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152842</xdr:rowOff>
    </xdr:from>
    <xdr:to>
      <xdr:col>116</xdr:col>
      <xdr:colOff>63500</xdr:colOff>
      <xdr:row>41</xdr:row>
      <xdr:rowOff>153406</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21323300" y="7182292"/>
          <a:ext cx="8382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103360</xdr:rowOff>
    </xdr:from>
    <xdr:to>
      <xdr:col>107</xdr:col>
      <xdr:colOff>101600</xdr:colOff>
      <xdr:row>42</xdr:row>
      <xdr:rowOff>33510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0383500" y="7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153406</xdr:rowOff>
    </xdr:from>
    <xdr:to>
      <xdr:col>111</xdr:col>
      <xdr:colOff>177800</xdr:colOff>
      <xdr:row>41</xdr:row>
      <xdr:rowOff>154160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0434300" y="718285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104099</xdr:rowOff>
    </xdr:from>
    <xdr:to>
      <xdr:col>102</xdr:col>
      <xdr:colOff>165100</xdr:colOff>
      <xdr:row>42</xdr:row>
      <xdr:rowOff>34249</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19494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154160</xdr:rowOff>
    </xdr:from>
    <xdr:to>
      <xdr:col>107</xdr:col>
      <xdr:colOff>50800</xdr:colOff>
      <xdr:row>41</xdr:row>
      <xdr:rowOff>154899</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9545300" y="7183610"/>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21885</xdr:rowOff>
    </xdr:from>
    <xdr:ext cx="599010" cy="259045"/>
    <xdr:sp macro="" textlink="">
      <xdr:nvSpPr>
        <xdr:cNvPr id="474" name="n_1aveValue【一般廃棄物処理施設】&#10;一人当たり有形固定資産（償却資産）額">
          <a:extLst>
            <a:ext uri="{FF2B5EF4-FFF2-40B4-BE49-F238E27FC236}">
              <a16:creationId xmlns:a16="http://schemas.microsoft.com/office/drawing/2014/main" id="{00000000-0008-0000-0F00-0000DA010000}"/>
            </a:ext>
          </a:extLst>
        </xdr:cNvPr>
        <xdr:cNvSpPr txBox="1"/>
      </xdr:nvSpPr>
      <xdr:spPr>
        <a:xfrm>
          <a:off x="21011095" y="65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475" name="n_2aveValue【一般廃棄物処理施設】&#10;一人当たり有形固定資産（償却資産）額">
          <a:extLst>
            <a:ext uri="{FF2B5EF4-FFF2-40B4-BE49-F238E27FC236}">
              <a16:creationId xmlns:a16="http://schemas.microsoft.com/office/drawing/2014/main" id="{00000000-0008-0000-0F00-0000DB010000}"/>
            </a:ext>
          </a:extLst>
        </xdr:cNvPr>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476" name="n_3aveValue【一般廃棄物処理施設】&#10;一人当たり有形固定資産（償却資産）額">
          <a:extLst>
            <a:ext uri="{FF2B5EF4-FFF2-40B4-BE49-F238E27FC236}">
              <a16:creationId xmlns:a16="http://schemas.microsoft.com/office/drawing/2014/main" id="{00000000-0008-0000-0F00-0000DC010000}"/>
            </a:ext>
          </a:extLst>
        </xdr:cNvPr>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477" name="n_4aveValue【一般廃棄物処理施設】&#10;一人当たり有形固定資産（償却資産）額">
          <a:extLst>
            <a:ext uri="{FF2B5EF4-FFF2-40B4-BE49-F238E27FC236}">
              <a16:creationId xmlns:a16="http://schemas.microsoft.com/office/drawing/2014/main" id="{00000000-0008-0000-0F00-0000DD010000}"/>
            </a:ext>
          </a:extLst>
        </xdr:cNvPr>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23883</xdr:rowOff>
    </xdr:from>
    <xdr:ext cx="534377" cy="259045"/>
    <xdr:sp macro="" textlink="">
      <xdr:nvSpPr>
        <xdr:cNvPr id="478" name="n_1mainValue【一般廃棄物処理施設】&#10;一人当たり有形固定資産（償却資産）額">
          <a:extLst>
            <a:ext uri="{FF2B5EF4-FFF2-40B4-BE49-F238E27FC236}">
              <a16:creationId xmlns:a16="http://schemas.microsoft.com/office/drawing/2014/main" id="{00000000-0008-0000-0F00-0000DE010000}"/>
            </a:ext>
          </a:extLst>
        </xdr:cNvPr>
        <xdr:cNvSpPr txBox="1"/>
      </xdr:nvSpPr>
      <xdr:spPr>
        <a:xfrm>
          <a:off x="21043411" y="72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24637</xdr:rowOff>
    </xdr:from>
    <xdr:ext cx="534377" cy="259045"/>
    <xdr:sp macro="" textlink="">
      <xdr:nvSpPr>
        <xdr:cNvPr id="479" name="n_2mainValue【一般廃棄物処理施設】&#10;一人当たり有形固定資産（償却資産）額">
          <a:extLst>
            <a:ext uri="{FF2B5EF4-FFF2-40B4-BE49-F238E27FC236}">
              <a16:creationId xmlns:a16="http://schemas.microsoft.com/office/drawing/2014/main" id="{00000000-0008-0000-0F00-0000DF010000}"/>
            </a:ext>
          </a:extLst>
        </xdr:cNvPr>
        <xdr:cNvSpPr txBox="1"/>
      </xdr:nvSpPr>
      <xdr:spPr>
        <a:xfrm>
          <a:off x="20167111" y="72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25376</xdr:rowOff>
    </xdr:from>
    <xdr:ext cx="534377" cy="259045"/>
    <xdr:sp macro="" textlink="">
      <xdr:nvSpPr>
        <xdr:cNvPr id="480" name="n_3mainValue【一般廃棄物処理施設】&#10;一人当たり有形固定資産（償却資産）額">
          <a:extLst>
            <a:ext uri="{FF2B5EF4-FFF2-40B4-BE49-F238E27FC236}">
              <a16:creationId xmlns:a16="http://schemas.microsoft.com/office/drawing/2014/main" id="{00000000-0008-0000-0F00-0000E0010000}"/>
            </a:ext>
          </a:extLst>
        </xdr:cNvPr>
        <xdr:cNvSpPr txBox="1"/>
      </xdr:nvSpPr>
      <xdr:spPr>
        <a:xfrm>
          <a:off x="192781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00000000-0008-0000-0F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04" name="【保健センター・保健所】&#10;有形固定資産減価償却率最小値テキスト">
          <a:extLst>
            <a:ext uri="{FF2B5EF4-FFF2-40B4-BE49-F238E27FC236}">
              <a16:creationId xmlns:a16="http://schemas.microsoft.com/office/drawing/2014/main" id="{00000000-0008-0000-0F00-0000F8010000}"/>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00000000-0008-0000-0F00-0000FA01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110507</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0000000-0008-0000-0F00-0000FC010000}"/>
            </a:ext>
          </a:extLst>
        </xdr:cNvPr>
        <xdr:cNvSpPr txBox="1"/>
      </xdr:nvSpPr>
      <xdr:spPr>
        <a:xfrm>
          <a:off x="16357600" y="1005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77216</xdr:rowOff>
    </xdr:from>
    <xdr:to>
      <xdr:col>85</xdr:col>
      <xdr:colOff>177800</xdr:colOff>
      <xdr:row>59</xdr:row>
      <xdr:rowOff>7366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6268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100093</xdr:rowOff>
    </xdr:from>
    <xdr:ext cx="405111" cy="259045"/>
    <xdr:sp macro="" textlink="">
      <xdr:nvSpPr>
        <xdr:cNvPr id="520" name="【保健センター・保健所】&#10;有形固定資産減価償却率該当値テキスト">
          <a:extLst>
            <a:ext uri="{FF2B5EF4-FFF2-40B4-BE49-F238E27FC236}">
              <a16:creationId xmlns:a16="http://schemas.microsoft.com/office/drawing/2014/main" id="{00000000-0008-0000-0F00-000008020000}"/>
            </a:ext>
          </a:extLst>
        </xdr:cNvPr>
        <xdr:cNvSpPr txBox="1"/>
      </xdr:nvSpPr>
      <xdr:spPr>
        <a:xfrm>
          <a:off x="16357600" y="987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128016</xdr:rowOff>
    </xdr:from>
    <xdr:to>
      <xdr:col>85</xdr:col>
      <xdr:colOff>127000</xdr:colOff>
      <xdr:row>58</xdr:row>
      <xdr:rowOff>134874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5481300" y="1007211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49784</xdr:rowOff>
    </xdr:from>
    <xdr:to>
      <xdr:col>76</xdr:col>
      <xdr:colOff>165100</xdr:colOff>
      <xdr:row>58</xdr:row>
      <xdr:rowOff>151384</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4541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100584</xdr:rowOff>
    </xdr:from>
    <xdr:to>
      <xdr:col>81</xdr:col>
      <xdr:colOff>50800</xdr:colOff>
      <xdr:row>58</xdr:row>
      <xdr:rowOff>134874</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4592300" y="100446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xdr:rowOff>
    </xdr:from>
    <xdr:to>
      <xdr:col>72</xdr:col>
      <xdr:colOff>38100</xdr:colOff>
      <xdr:row>58</xdr:row>
      <xdr:rowOff>110236</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36525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59436</xdr:rowOff>
    </xdr:from>
    <xdr:to>
      <xdr:col>76</xdr:col>
      <xdr:colOff>114300</xdr:colOff>
      <xdr:row>58</xdr:row>
      <xdr:rowOff>100584</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3703300" y="100035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00000000-0008-0000-0F00-000011020000}"/>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0000000-0008-0000-0F00-000012020000}"/>
            </a:ext>
          </a:extLst>
        </xdr:cNvPr>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5351</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00000000-0008-0000-0F00-000013020000}"/>
            </a:ext>
          </a:extLst>
        </xdr:cNvPr>
        <xdr:cNvSpPr txBox="1"/>
      </xdr:nvSpPr>
      <xdr:spPr>
        <a:xfrm>
          <a:off x="152660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142511</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4389744" y="1008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101363</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00000000-0008-0000-0F00-000015020000}"/>
            </a:ext>
          </a:extLst>
        </xdr:cNvPr>
        <xdr:cNvSpPr txBox="1"/>
      </xdr:nvSpPr>
      <xdr:spPr>
        <a:xfrm>
          <a:off x="13500744" y="1004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a:extLst>
            <a:ext uri="{FF2B5EF4-FFF2-40B4-BE49-F238E27FC236}">
              <a16:creationId xmlns:a16="http://schemas.microsoft.com/office/drawing/2014/main" id="{00000000-0008-0000-0F00-00002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56" name="【保健センター・保健所】&#10;一人当たり面積最小値テキスト">
          <a:extLst>
            <a:ext uri="{FF2B5EF4-FFF2-40B4-BE49-F238E27FC236}">
              <a16:creationId xmlns:a16="http://schemas.microsoft.com/office/drawing/2014/main" id="{00000000-0008-0000-0F00-00002C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558" name="【保健センター・保健所】&#10;一人当たり面積最大値テキスト">
          <a:extLst>
            <a:ext uri="{FF2B5EF4-FFF2-40B4-BE49-F238E27FC236}">
              <a16:creationId xmlns:a16="http://schemas.microsoft.com/office/drawing/2014/main" id="{00000000-0008-0000-0F00-00002E020000}"/>
            </a:ext>
          </a:extLst>
        </xdr:cNvPr>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560" name="【保健センター・保健所】&#10;一人当たり面積平均値テキスト">
          <a:extLst>
            <a:ext uri="{FF2B5EF4-FFF2-40B4-BE49-F238E27FC236}">
              <a16:creationId xmlns:a16="http://schemas.microsoft.com/office/drawing/2014/main" id="{00000000-0008-0000-0F00-000030020000}"/>
            </a:ext>
          </a:extLst>
        </xdr:cNvPr>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106934</xdr:rowOff>
    </xdr:from>
    <xdr:to>
      <xdr:col>116</xdr:col>
      <xdr:colOff>114300</xdr:colOff>
      <xdr:row>56</xdr:row>
      <xdr:rowOff>37084</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221107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59961</xdr:rowOff>
    </xdr:from>
    <xdr:ext cx="469744" cy="259045"/>
    <xdr:sp macro="" textlink="">
      <xdr:nvSpPr>
        <xdr:cNvPr id="572" name="【保健センター・保健所】&#10;一人当たり面積該当値テキスト">
          <a:extLst>
            <a:ext uri="{FF2B5EF4-FFF2-40B4-BE49-F238E27FC236}">
              <a16:creationId xmlns:a16="http://schemas.microsoft.com/office/drawing/2014/main" id="{00000000-0008-0000-0F00-00003C020000}"/>
            </a:ext>
          </a:extLst>
        </xdr:cNvPr>
        <xdr:cNvSpPr txBox="1"/>
      </xdr:nvSpPr>
      <xdr:spPr>
        <a:xfrm>
          <a:off x="22199600" y="948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157734</xdr:rowOff>
    </xdr:from>
    <xdr:to>
      <xdr:col>116</xdr:col>
      <xdr:colOff>63500</xdr:colOff>
      <xdr:row>56</xdr:row>
      <xdr:rowOff>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21323300" y="9587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138938</xdr:rowOff>
    </xdr:from>
    <xdr:to>
      <xdr:col>107</xdr:col>
      <xdr:colOff>101600</xdr:colOff>
      <xdr:row>56</xdr:row>
      <xdr:rowOff>69088</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20383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18288</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0434300" y="960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157226</xdr:rowOff>
    </xdr:from>
    <xdr:to>
      <xdr:col>102</xdr:col>
      <xdr:colOff>165100</xdr:colOff>
      <xdr:row>56</xdr:row>
      <xdr:rowOff>87376</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9494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18288</xdr:rowOff>
    </xdr:from>
    <xdr:to>
      <xdr:col>107</xdr:col>
      <xdr:colOff>50800</xdr:colOff>
      <xdr:row>56</xdr:row>
      <xdr:rowOff>36576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9545300" y="9619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80789</xdr:rowOff>
    </xdr:from>
    <xdr:ext cx="469744" cy="259045"/>
    <xdr:sp macro="" textlink="">
      <xdr:nvSpPr>
        <xdr:cNvPr id="579" name="n_1aveValue【保健センター・保健所】&#10;一人当たり面積">
          <a:extLst>
            <a:ext uri="{FF2B5EF4-FFF2-40B4-BE49-F238E27FC236}">
              <a16:creationId xmlns:a16="http://schemas.microsoft.com/office/drawing/2014/main" id="{00000000-0008-0000-0F00-000043020000}"/>
            </a:ext>
          </a:extLst>
        </xdr:cNvPr>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60215</xdr:rowOff>
    </xdr:from>
    <xdr:ext cx="469744" cy="259045"/>
    <xdr:sp macro="" textlink="">
      <xdr:nvSpPr>
        <xdr:cNvPr id="580" name="n_2aveValue【保健センター・保健所】&#10;一人当たり面積">
          <a:extLst>
            <a:ext uri="{FF2B5EF4-FFF2-40B4-BE49-F238E27FC236}">
              <a16:creationId xmlns:a16="http://schemas.microsoft.com/office/drawing/2014/main" id="{00000000-0008-0000-0F00-000044020000}"/>
            </a:ext>
          </a:extLst>
        </xdr:cNvPr>
        <xdr:cNvSpPr txBox="1"/>
      </xdr:nvSpPr>
      <xdr:spPr>
        <a:xfrm>
          <a:off x="20199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581" name="n_3aveValue【保健センター・保健所】&#10;一人当たり面積">
          <a:extLst>
            <a:ext uri="{FF2B5EF4-FFF2-40B4-BE49-F238E27FC236}">
              <a16:creationId xmlns:a16="http://schemas.microsoft.com/office/drawing/2014/main" id="{00000000-0008-0000-0F00-000045020000}"/>
            </a:ext>
          </a:extLst>
        </xdr:cNvPr>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82" name="n_4aveValue【保健センター・保健所】&#10;一人当たり面積">
          <a:extLst>
            <a:ext uri="{FF2B5EF4-FFF2-40B4-BE49-F238E27FC236}">
              <a16:creationId xmlns:a16="http://schemas.microsoft.com/office/drawing/2014/main" id="{00000000-0008-0000-0F00-00004602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583" name="n_1mainValue【保健センター・保健所】&#10;一人当たり面積">
          <a:extLst>
            <a:ext uri="{FF2B5EF4-FFF2-40B4-BE49-F238E27FC236}">
              <a16:creationId xmlns:a16="http://schemas.microsoft.com/office/drawing/2014/main" id="{00000000-0008-0000-0F00-000047020000}"/>
            </a:ext>
          </a:extLst>
        </xdr:cNvPr>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85615</xdr:rowOff>
    </xdr:from>
    <xdr:ext cx="469744" cy="259045"/>
    <xdr:sp macro="" textlink="">
      <xdr:nvSpPr>
        <xdr:cNvPr id="584" name="n_2mainValue【保健センター・保健所】&#10;一人当たり面積">
          <a:extLst>
            <a:ext uri="{FF2B5EF4-FFF2-40B4-BE49-F238E27FC236}">
              <a16:creationId xmlns:a16="http://schemas.microsoft.com/office/drawing/2014/main" id="{00000000-0008-0000-0F00-000048020000}"/>
            </a:ext>
          </a:extLst>
        </xdr:cNvPr>
        <xdr:cNvSpPr txBox="1"/>
      </xdr:nvSpPr>
      <xdr:spPr>
        <a:xfrm>
          <a:off x="20199427" y="93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103903</xdr:rowOff>
    </xdr:from>
    <xdr:ext cx="469744" cy="259045"/>
    <xdr:sp macro="" textlink="">
      <xdr:nvSpPr>
        <xdr:cNvPr id="585" name="n_3mainValue【保健センター・保健所】&#10;一人当たり面積">
          <a:extLst>
            <a:ext uri="{FF2B5EF4-FFF2-40B4-BE49-F238E27FC236}">
              <a16:creationId xmlns:a16="http://schemas.microsoft.com/office/drawing/2014/main" id="{00000000-0008-0000-0F00-000049020000}"/>
            </a:ext>
          </a:extLst>
        </xdr:cNvPr>
        <xdr:cNvSpPr txBox="1"/>
      </xdr:nvSpPr>
      <xdr:spPr>
        <a:xfrm>
          <a:off x="193104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00000000-0008-0000-0F00-00006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18098</xdr:rowOff>
    </xdr:from>
    <xdr:to>
      <xdr:col>85</xdr:col>
      <xdr:colOff>126364</xdr:colOff>
      <xdr:row>86</xdr:row>
      <xdr:rowOff>52388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6318864" y="1339119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56215</xdr:rowOff>
    </xdr:from>
    <xdr:ext cx="405111" cy="259045"/>
    <xdr:sp macro="" textlink="">
      <xdr:nvSpPr>
        <xdr:cNvPr id="615" name="【消防施設】&#10;有形固定資産減価償却率最小値テキスト">
          <a:extLst>
            <a:ext uri="{FF2B5EF4-FFF2-40B4-BE49-F238E27FC236}">
              <a16:creationId xmlns:a16="http://schemas.microsoft.com/office/drawing/2014/main" id="{00000000-0008-0000-0F00-000067020000}"/>
            </a:ext>
          </a:extLst>
        </xdr:cNvPr>
        <xdr:cNvSpPr txBox="1"/>
      </xdr:nvSpPr>
      <xdr:spPr>
        <a:xfrm>
          <a:off x="16357600" y="1480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52388</xdr:rowOff>
    </xdr:from>
    <xdr:to>
      <xdr:col>86</xdr:col>
      <xdr:colOff>25400</xdr:colOff>
      <xdr:row>86</xdr:row>
      <xdr:rowOff>52388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6230600" y="1479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136225</xdr:rowOff>
    </xdr:from>
    <xdr:ext cx="405111" cy="259045"/>
    <xdr:sp macro="" textlink="">
      <xdr:nvSpPr>
        <xdr:cNvPr id="617" name="【消防施設】&#10;有形固定資産減価償却率最大値テキスト">
          <a:extLst>
            <a:ext uri="{FF2B5EF4-FFF2-40B4-BE49-F238E27FC236}">
              <a16:creationId xmlns:a16="http://schemas.microsoft.com/office/drawing/2014/main" id="{00000000-0008-0000-0F00-000069020000}"/>
            </a:ext>
          </a:extLst>
        </xdr:cNvPr>
        <xdr:cNvSpPr txBox="1"/>
      </xdr:nvSpPr>
      <xdr:spPr>
        <a:xfrm>
          <a:off x="16357600" y="1316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18098</xdr:rowOff>
    </xdr:from>
    <xdr:to>
      <xdr:col>86</xdr:col>
      <xdr:colOff>25400</xdr:colOff>
      <xdr:row>78</xdr:row>
      <xdr:rowOff>18098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33038</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00000000-0008-0000-0F00-00006B020000}"/>
            </a:ext>
          </a:extLst>
        </xdr:cNvPr>
        <xdr:cNvSpPr txBox="1"/>
      </xdr:nvSpPr>
      <xdr:spPr>
        <a:xfrm>
          <a:off x="16357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10161</xdr:rowOff>
    </xdr:from>
    <xdr:to>
      <xdr:col>85</xdr:col>
      <xdr:colOff>177800</xdr:colOff>
      <xdr:row>81</xdr:row>
      <xdr:rowOff>111761</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6268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78739</xdr:rowOff>
    </xdr:from>
    <xdr:to>
      <xdr:col>76</xdr:col>
      <xdr:colOff>165100</xdr:colOff>
      <xdr:row>81</xdr:row>
      <xdr:rowOff>8889</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15875</xdr:rowOff>
    </xdr:from>
    <xdr:to>
      <xdr:col>72</xdr:col>
      <xdr:colOff>38100</xdr:colOff>
      <xdr:row>80</xdr:row>
      <xdr:rowOff>117475</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3652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164464</xdr:rowOff>
    </xdr:from>
    <xdr:to>
      <xdr:col>67</xdr:col>
      <xdr:colOff>101600</xdr:colOff>
      <xdr:row>79</xdr:row>
      <xdr:rowOff>94614</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2763500" y="135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75882</xdr:rowOff>
    </xdr:from>
    <xdr:to>
      <xdr:col>85</xdr:col>
      <xdr:colOff>177800</xdr:colOff>
      <xdr:row>86</xdr:row>
      <xdr:rowOff>6032</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16268700" y="146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162259</xdr:rowOff>
    </xdr:from>
    <xdr:ext cx="405111" cy="259045"/>
    <xdr:sp macro="" textlink="">
      <xdr:nvSpPr>
        <xdr:cNvPr id="631" name="【消防施設】&#10;有形固定資産減価償却率該当値テキスト">
          <a:extLst>
            <a:ext uri="{FF2B5EF4-FFF2-40B4-BE49-F238E27FC236}">
              <a16:creationId xmlns:a16="http://schemas.microsoft.com/office/drawing/2014/main" id="{00000000-0008-0000-0F00-000077020000}"/>
            </a:ext>
          </a:extLst>
        </xdr:cNvPr>
        <xdr:cNvSpPr txBox="1"/>
      </xdr:nvSpPr>
      <xdr:spPr>
        <a:xfrm>
          <a:off x="16357600" y="145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632" name="楕円 631">
          <a:extLst>
            <a:ext uri="{FF2B5EF4-FFF2-40B4-BE49-F238E27FC236}">
              <a16:creationId xmlns:a16="http://schemas.microsoft.com/office/drawing/2014/main" id="{00000000-0008-0000-0F00-000078020000}"/>
            </a:ext>
          </a:extLst>
        </xdr:cNvPr>
        <xdr:cNvSpPr/>
      </xdr:nvSpPr>
      <xdr:spPr>
        <a:xfrm>
          <a:off x="1543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126682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5481300" y="14622780"/>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84455</xdr:rowOff>
    </xdr:from>
    <xdr:to>
      <xdr:col>76</xdr:col>
      <xdr:colOff>165100</xdr:colOff>
      <xdr:row>85</xdr:row>
      <xdr:rowOff>14605</xdr:rowOff>
    </xdr:to>
    <xdr:sp macro="" textlink="">
      <xdr:nvSpPr>
        <xdr:cNvPr id="634" name="楕円 633">
          <a:extLst>
            <a:ext uri="{FF2B5EF4-FFF2-40B4-BE49-F238E27FC236}">
              <a16:creationId xmlns:a16="http://schemas.microsoft.com/office/drawing/2014/main" id="{00000000-0008-0000-0F00-00007A020000}"/>
            </a:ext>
          </a:extLst>
        </xdr:cNvPr>
        <xdr:cNvSpPr/>
      </xdr:nvSpPr>
      <xdr:spPr>
        <a:xfrm>
          <a:off x="14541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135255</xdr:rowOff>
    </xdr:from>
    <xdr:to>
      <xdr:col>81</xdr:col>
      <xdr:colOff>50800</xdr:colOff>
      <xdr:row>85</xdr:row>
      <xdr:rowOff>49530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4592300" y="14537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167323</xdr:rowOff>
    </xdr:from>
    <xdr:to>
      <xdr:col>72</xdr:col>
      <xdr:colOff>38100</xdr:colOff>
      <xdr:row>84</xdr:row>
      <xdr:rowOff>97473</xdr:rowOff>
    </xdr:to>
    <xdr:sp macro="" textlink="">
      <xdr:nvSpPr>
        <xdr:cNvPr id="636" name="楕円 635">
          <a:extLst>
            <a:ext uri="{FF2B5EF4-FFF2-40B4-BE49-F238E27FC236}">
              <a16:creationId xmlns:a16="http://schemas.microsoft.com/office/drawing/2014/main" id="{00000000-0008-0000-0F00-00007C020000}"/>
            </a:ext>
          </a:extLst>
        </xdr:cNvPr>
        <xdr:cNvSpPr/>
      </xdr:nvSpPr>
      <xdr:spPr>
        <a:xfrm>
          <a:off x="13652500" y="143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46673</xdr:rowOff>
    </xdr:from>
    <xdr:to>
      <xdr:col>76</xdr:col>
      <xdr:colOff>114300</xdr:colOff>
      <xdr:row>84</xdr:row>
      <xdr:rowOff>135255</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3703300" y="14448473"/>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38" name="n_1aveValue【消防施設】&#10;有形固定資産減価償却率">
          <a:extLst>
            <a:ext uri="{FF2B5EF4-FFF2-40B4-BE49-F238E27FC236}">
              <a16:creationId xmlns:a16="http://schemas.microsoft.com/office/drawing/2014/main" id="{00000000-0008-0000-0F00-00007E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39" name="n_2aveValue【消防施設】&#10;有形固定資産減価償却率">
          <a:extLst>
            <a:ext uri="{FF2B5EF4-FFF2-40B4-BE49-F238E27FC236}">
              <a16:creationId xmlns:a16="http://schemas.microsoft.com/office/drawing/2014/main" id="{00000000-0008-0000-0F00-00007F020000}"/>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134002</xdr:rowOff>
    </xdr:from>
    <xdr:ext cx="405111" cy="259045"/>
    <xdr:sp macro="" textlink="">
      <xdr:nvSpPr>
        <xdr:cNvPr id="640" name="n_3aveValue【消防施設】&#10;有形固定資産減価償却率">
          <a:extLst>
            <a:ext uri="{FF2B5EF4-FFF2-40B4-BE49-F238E27FC236}">
              <a16:creationId xmlns:a16="http://schemas.microsoft.com/office/drawing/2014/main" id="{00000000-0008-0000-0F00-000080020000}"/>
            </a:ext>
          </a:extLst>
        </xdr:cNvPr>
        <xdr:cNvSpPr txBox="1"/>
      </xdr:nvSpPr>
      <xdr:spPr>
        <a:xfrm>
          <a:off x="13500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111141</xdr:rowOff>
    </xdr:from>
    <xdr:ext cx="405111" cy="259045"/>
    <xdr:sp macro="" textlink="">
      <xdr:nvSpPr>
        <xdr:cNvPr id="641" name="n_4aveValue【消防施設】&#10;有形固定資産減価償却率">
          <a:extLst>
            <a:ext uri="{FF2B5EF4-FFF2-40B4-BE49-F238E27FC236}">
              <a16:creationId xmlns:a16="http://schemas.microsoft.com/office/drawing/2014/main" id="{00000000-0008-0000-0F00-000081020000}"/>
            </a:ext>
          </a:extLst>
        </xdr:cNvPr>
        <xdr:cNvSpPr txBox="1"/>
      </xdr:nvSpPr>
      <xdr:spPr>
        <a:xfrm>
          <a:off x="12611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91457</xdr:rowOff>
    </xdr:from>
    <xdr:ext cx="405111" cy="259045"/>
    <xdr:sp macro="" textlink="">
      <xdr:nvSpPr>
        <xdr:cNvPr id="642" name="n_1mainValue【消防施設】&#10;有形固定資産減価償却率">
          <a:extLst>
            <a:ext uri="{FF2B5EF4-FFF2-40B4-BE49-F238E27FC236}">
              <a16:creationId xmlns:a16="http://schemas.microsoft.com/office/drawing/2014/main" id="{00000000-0008-0000-0F00-000082020000}"/>
            </a:ext>
          </a:extLst>
        </xdr:cNvPr>
        <xdr:cNvSpPr txBox="1"/>
      </xdr:nvSpPr>
      <xdr:spPr>
        <a:xfrm>
          <a:off x="15266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5732</xdr:rowOff>
    </xdr:from>
    <xdr:ext cx="405111" cy="259045"/>
    <xdr:sp macro="" textlink="">
      <xdr:nvSpPr>
        <xdr:cNvPr id="643" name="n_2mainValue【消防施設】&#10;有形固定資産減価償却率">
          <a:extLst>
            <a:ext uri="{FF2B5EF4-FFF2-40B4-BE49-F238E27FC236}">
              <a16:creationId xmlns:a16="http://schemas.microsoft.com/office/drawing/2014/main" id="{00000000-0008-0000-0F00-000083020000}"/>
            </a:ext>
          </a:extLst>
        </xdr:cNvPr>
        <xdr:cNvSpPr txBox="1"/>
      </xdr:nvSpPr>
      <xdr:spPr>
        <a:xfrm>
          <a:off x="14389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88600</xdr:rowOff>
    </xdr:from>
    <xdr:ext cx="405111" cy="259045"/>
    <xdr:sp macro="" textlink="">
      <xdr:nvSpPr>
        <xdr:cNvPr id="644" name="n_3mainValue【消防施設】&#10;有形固定資産減価償却率">
          <a:extLst>
            <a:ext uri="{FF2B5EF4-FFF2-40B4-BE49-F238E27FC236}">
              <a16:creationId xmlns:a16="http://schemas.microsoft.com/office/drawing/2014/main" id="{00000000-0008-0000-0F00-000084020000}"/>
            </a:ext>
          </a:extLst>
        </xdr:cNvPr>
        <xdr:cNvSpPr txBox="1"/>
      </xdr:nvSpPr>
      <xdr:spPr>
        <a:xfrm>
          <a:off x="13500744" y="1449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a:extLst>
            <a:ext uri="{FF2B5EF4-FFF2-40B4-BE49-F238E27FC236}">
              <a16:creationId xmlns:a16="http://schemas.microsoft.com/office/drawing/2014/main" id="{00000000-0008-0000-0F00-00009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69" name="【消防施設】&#10;一人当たり面積最小値テキスト">
          <a:extLst>
            <a:ext uri="{FF2B5EF4-FFF2-40B4-BE49-F238E27FC236}">
              <a16:creationId xmlns:a16="http://schemas.microsoft.com/office/drawing/2014/main" id="{00000000-0008-0000-0F00-00009D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671" name="【消防施設】&#10;一人当たり面積最大値テキスト">
          <a:extLst>
            <a:ext uri="{FF2B5EF4-FFF2-40B4-BE49-F238E27FC236}">
              <a16:creationId xmlns:a16="http://schemas.microsoft.com/office/drawing/2014/main" id="{00000000-0008-0000-0F00-00009F020000}"/>
            </a:ext>
          </a:extLst>
        </xdr:cNvPr>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69614</xdr:rowOff>
    </xdr:from>
    <xdr:ext cx="469744" cy="259045"/>
    <xdr:sp macro="" textlink="">
      <xdr:nvSpPr>
        <xdr:cNvPr id="673" name="【消防施設】&#10;一人当たり面積平均値テキスト">
          <a:extLst>
            <a:ext uri="{FF2B5EF4-FFF2-40B4-BE49-F238E27FC236}">
              <a16:creationId xmlns:a16="http://schemas.microsoft.com/office/drawing/2014/main" id="{00000000-0008-0000-0F00-0000A1020000}"/>
            </a:ext>
          </a:extLst>
        </xdr:cNvPr>
        <xdr:cNvSpPr txBox="1"/>
      </xdr:nvSpPr>
      <xdr:spPr>
        <a:xfrm>
          <a:off x="22199600" y="14471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85" name="【消防施設】&#10;一人当たり面積該当値テキスト">
          <a:extLst>
            <a:ext uri="{FF2B5EF4-FFF2-40B4-BE49-F238E27FC236}">
              <a16:creationId xmlns:a16="http://schemas.microsoft.com/office/drawing/2014/main" id="{00000000-0008-0000-0F00-0000AD020000}"/>
            </a:ext>
          </a:extLst>
        </xdr:cNvPr>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72389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1323300" y="14817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22352</xdr:rowOff>
    </xdr:from>
    <xdr:to>
      <xdr:col>107</xdr:col>
      <xdr:colOff>101600</xdr:colOff>
      <xdr:row>86</xdr:row>
      <xdr:rowOff>123952</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20383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73152</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0434300" y="148170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23113</xdr:rowOff>
    </xdr:from>
    <xdr:to>
      <xdr:col>102</xdr:col>
      <xdr:colOff>165100</xdr:colOff>
      <xdr:row>86</xdr:row>
      <xdr:rowOff>124713</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9494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73152</xdr:rowOff>
    </xdr:from>
    <xdr:to>
      <xdr:col>107</xdr:col>
      <xdr:colOff>50800</xdr:colOff>
      <xdr:row>86</xdr:row>
      <xdr:rowOff>73913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19545300" y="148178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92" name="n_1aveValue【消防施設】&#10;一人当たり面積">
          <a:extLst>
            <a:ext uri="{FF2B5EF4-FFF2-40B4-BE49-F238E27FC236}">
              <a16:creationId xmlns:a16="http://schemas.microsoft.com/office/drawing/2014/main" id="{00000000-0008-0000-0F00-0000B4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1033</xdr:rowOff>
    </xdr:from>
    <xdr:ext cx="469744" cy="259045"/>
    <xdr:sp macro="" textlink="">
      <xdr:nvSpPr>
        <xdr:cNvPr id="693" name="n_2aveValue【消防施設】&#10;一人当たり面積">
          <a:extLst>
            <a:ext uri="{FF2B5EF4-FFF2-40B4-BE49-F238E27FC236}">
              <a16:creationId xmlns:a16="http://schemas.microsoft.com/office/drawing/2014/main" id="{00000000-0008-0000-0F00-0000B5020000}"/>
            </a:ext>
          </a:extLst>
        </xdr:cNvPr>
        <xdr:cNvSpPr txBox="1"/>
      </xdr:nvSpPr>
      <xdr:spPr>
        <a:xfrm>
          <a:off x="201994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61992</xdr:rowOff>
    </xdr:from>
    <xdr:ext cx="469744" cy="259045"/>
    <xdr:sp macro="" textlink="">
      <xdr:nvSpPr>
        <xdr:cNvPr id="694" name="n_3aveValue【消防施設】&#10;一人当たり面積">
          <a:extLst>
            <a:ext uri="{FF2B5EF4-FFF2-40B4-BE49-F238E27FC236}">
              <a16:creationId xmlns:a16="http://schemas.microsoft.com/office/drawing/2014/main" id="{00000000-0008-0000-0F00-0000B6020000}"/>
            </a:ext>
          </a:extLst>
        </xdr:cNvPr>
        <xdr:cNvSpPr txBox="1"/>
      </xdr:nvSpPr>
      <xdr:spPr>
        <a:xfrm>
          <a:off x="19310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61231</xdr:rowOff>
    </xdr:from>
    <xdr:ext cx="469744" cy="259045"/>
    <xdr:sp macro="" textlink="">
      <xdr:nvSpPr>
        <xdr:cNvPr id="695" name="n_4aveValue【消防施設】&#10;一人当たり面積">
          <a:extLst>
            <a:ext uri="{FF2B5EF4-FFF2-40B4-BE49-F238E27FC236}">
              <a16:creationId xmlns:a16="http://schemas.microsoft.com/office/drawing/2014/main" id="{00000000-0008-0000-0F00-0000B7020000}"/>
            </a:ext>
          </a:extLst>
        </xdr:cNvPr>
        <xdr:cNvSpPr txBox="1"/>
      </xdr:nvSpPr>
      <xdr:spPr>
        <a:xfrm>
          <a:off x="18421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696" name="n_1mainValue【消防施設】&#10;一人当たり面積">
          <a:extLst>
            <a:ext uri="{FF2B5EF4-FFF2-40B4-BE49-F238E27FC236}">
              <a16:creationId xmlns:a16="http://schemas.microsoft.com/office/drawing/2014/main" id="{00000000-0008-0000-0F00-0000B8020000}"/>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115079</xdr:rowOff>
    </xdr:from>
    <xdr:ext cx="469744" cy="259045"/>
    <xdr:sp macro="" textlink="">
      <xdr:nvSpPr>
        <xdr:cNvPr id="697" name="n_2mainValue【消防施設】&#10;一人当たり面積">
          <a:extLst>
            <a:ext uri="{FF2B5EF4-FFF2-40B4-BE49-F238E27FC236}">
              <a16:creationId xmlns:a16="http://schemas.microsoft.com/office/drawing/2014/main" id="{00000000-0008-0000-0F00-0000B9020000}"/>
            </a:ext>
          </a:extLst>
        </xdr:cNvPr>
        <xdr:cNvSpPr txBox="1"/>
      </xdr:nvSpPr>
      <xdr:spPr>
        <a:xfrm>
          <a:off x="20199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115840</xdr:rowOff>
    </xdr:from>
    <xdr:ext cx="469744" cy="259045"/>
    <xdr:sp macro="" textlink="">
      <xdr:nvSpPr>
        <xdr:cNvPr id="698" name="n_3mainValue【消防施設】&#10;一人当たり面積">
          <a:extLst>
            <a:ext uri="{FF2B5EF4-FFF2-40B4-BE49-F238E27FC236}">
              <a16:creationId xmlns:a16="http://schemas.microsoft.com/office/drawing/2014/main" id="{00000000-0008-0000-0F00-0000BA020000}"/>
            </a:ext>
          </a:extLst>
        </xdr:cNvPr>
        <xdr:cNvSpPr txBox="1"/>
      </xdr:nvSpPr>
      <xdr:spPr>
        <a:xfrm>
          <a:off x="19310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a:extLst>
            <a:ext uri="{FF2B5EF4-FFF2-40B4-BE49-F238E27FC236}">
              <a16:creationId xmlns:a16="http://schemas.microsoft.com/office/drawing/2014/main" id="{00000000-0008-0000-0F00-0000D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25" name="【庁舎】&#10;有形固定資産減価償却率最小値テキスト">
          <a:extLst>
            <a:ext uri="{FF2B5EF4-FFF2-40B4-BE49-F238E27FC236}">
              <a16:creationId xmlns:a16="http://schemas.microsoft.com/office/drawing/2014/main" id="{00000000-0008-0000-0F00-0000D5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727" name="【庁舎】&#10;有形固定資産減価償却率最大値テキスト">
          <a:extLst>
            <a:ext uri="{FF2B5EF4-FFF2-40B4-BE49-F238E27FC236}">
              <a16:creationId xmlns:a16="http://schemas.microsoft.com/office/drawing/2014/main" id="{00000000-0008-0000-0F00-0000D7020000}"/>
            </a:ext>
          </a:extLst>
        </xdr:cNvPr>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729" name="【庁舎】&#10;有形固定資産減価償却率平均値テキスト">
          <a:extLst>
            <a:ext uri="{FF2B5EF4-FFF2-40B4-BE49-F238E27FC236}">
              <a16:creationId xmlns:a16="http://schemas.microsoft.com/office/drawing/2014/main" id="{00000000-0008-0000-0F00-0000D902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741" name="【庁舎】&#10;有形固定資産減価償却率該当値テキスト">
          <a:extLst>
            <a:ext uri="{FF2B5EF4-FFF2-40B4-BE49-F238E27FC236}">
              <a16:creationId xmlns:a16="http://schemas.microsoft.com/office/drawing/2014/main" id="{00000000-0008-0000-0F00-0000E5020000}"/>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105</xdr:row>
      <xdr:rowOff>107224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5481300" y="1807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97427</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4592300" y="1807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33564</xdr:rowOff>
    </xdr:from>
    <xdr:to>
      <xdr:col>72</xdr:col>
      <xdr:colOff>38100</xdr:colOff>
      <xdr:row>104</xdr:row>
      <xdr:rowOff>135164</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1365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105</xdr:row>
      <xdr:rowOff>97427</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3703300" y="17915164"/>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154957</xdr:rowOff>
    </xdr:from>
    <xdr:ext cx="405111" cy="259045"/>
    <xdr:sp macro="" textlink="">
      <xdr:nvSpPr>
        <xdr:cNvPr id="748" name="n_1aveValue【庁舎】&#10;有形固定資産減価償却率">
          <a:extLst>
            <a:ext uri="{FF2B5EF4-FFF2-40B4-BE49-F238E27FC236}">
              <a16:creationId xmlns:a16="http://schemas.microsoft.com/office/drawing/2014/main" id="{00000000-0008-0000-0F00-0000EC020000}"/>
            </a:ext>
          </a:extLst>
        </xdr:cNvPr>
        <xdr:cNvSpPr txBox="1"/>
      </xdr:nvSpPr>
      <xdr:spPr>
        <a:xfrm>
          <a:off x="15266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50454</xdr:rowOff>
    </xdr:from>
    <xdr:ext cx="405111" cy="259045"/>
    <xdr:sp macro="" textlink="">
      <xdr:nvSpPr>
        <xdr:cNvPr id="749" name="n_2aveValue【庁舎】&#10;有形固定資産減価償却率">
          <a:extLst>
            <a:ext uri="{FF2B5EF4-FFF2-40B4-BE49-F238E27FC236}">
              <a16:creationId xmlns:a16="http://schemas.microsoft.com/office/drawing/2014/main" id="{00000000-0008-0000-0F00-0000ED020000}"/>
            </a:ext>
          </a:extLst>
        </xdr:cNvPr>
        <xdr:cNvSpPr txBox="1"/>
      </xdr:nvSpPr>
      <xdr:spPr>
        <a:xfrm>
          <a:off x="14389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750" name="n_3aveValue【庁舎】&#10;有形固定資産減価償却率">
          <a:extLst>
            <a:ext uri="{FF2B5EF4-FFF2-40B4-BE49-F238E27FC236}">
              <a16:creationId xmlns:a16="http://schemas.microsoft.com/office/drawing/2014/main" id="{00000000-0008-0000-0F00-0000EE020000}"/>
            </a:ext>
          </a:extLst>
        </xdr:cNvPr>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751" name="n_4aveValue【庁舎】&#10;有形固定資産減価償却率">
          <a:extLst>
            <a:ext uri="{FF2B5EF4-FFF2-40B4-BE49-F238E27FC236}">
              <a16:creationId xmlns:a16="http://schemas.microsoft.com/office/drawing/2014/main" id="{00000000-0008-0000-0F00-0000EF020000}"/>
            </a:ext>
          </a:extLst>
        </xdr:cNvPr>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114861</xdr:rowOff>
    </xdr:from>
    <xdr:ext cx="405111" cy="259045"/>
    <xdr:sp macro="" textlink="">
      <xdr:nvSpPr>
        <xdr:cNvPr id="752" name="n_1mainValue【庁舎】&#10;有形固定資産減価償却率">
          <a:extLst>
            <a:ext uri="{FF2B5EF4-FFF2-40B4-BE49-F238E27FC236}">
              <a16:creationId xmlns:a16="http://schemas.microsoft.com/office/drawing/2014/main" id="{00000000-0008-0000-0F00-0000F0020000}"/>
            </a:ext>
          </a:extLst>
        </xdr:cNvPr>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139354</xdr:rowOff>
    </xdr:from>
    <xdr:ext cx="405111" cy="259045"/>
    <xdr:sp macro="" textlink="">
      <xdr:nvSpPr>
        <xdr:cNvPr id="753" name="n_2mainValue【庁舎】&#10;有形固定資産減価償却率">
          <a:extLst>
            <a:ext uri="{FF2B5EF4-FFF2-40B4-BE49-F238E27FC236}">
              <a16:creationId xmlns:a16="http://schemas.microsoft.com/office/drawing/2014/main" id="{00000000-0008-0000-0F00-0000F1020000}"/>
            </a:ext>
          </a:extLst>
        </xdr:cNvPr>
        <xdr:cNvSpPr txBox="1"/>
      </xdr:nvSpPr>
      <xdr:spPr>
        <a:xfrm>
          <a:off x="143897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151691</xdr:rowOff>
    </xdr:from>
    <xdr:ext cx="405111" cy="259045"/>
    <xdr:sp macro="" textlink="">
      <xdr:nvSpPr>
        <xdr:cNvPr id="754" name="n_3mainValue【庁舎】&#10;有形固定資産減価償却率">
          <a:extLst>
            <a:ext uri="{FF2B5EF4-FFF2-40B4-BE49-F238E27FC236}">
              <a16:creationId xmlns:a16="http://schemas.microsoft.com/office/drawing/2014/main" id="{00000000-0008-0000-0F00-0000F2020000}"/>
            </a:ext>
          </a:extLst>
        </xdr:cNvPr>
        <xdr:cNvSpPr txBox="1"/>
      </xdr:nvSpPr>
      <xdr:spPr>
        <a:xfrm>
          <a:off x="13500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a:extLst>
            <a:ext uri="{FF2B5EF4-FFF2-40B4-BE49-F238E27FC236}">
              <a16:creationId xmlns:a16="http://schemas.microsoft.com/office/drawing/2014/main" id="{00000000-0008-0000-0F00-00000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777" name="【庁舎】&#10;一人当たり面積最小値テキスト">
          <a:extLst>
            <a:ext uri="{FF2B5EF4-FFF2-40B4-BE49-F238E27FC236}">
              <a16:creationId xmlns:a16="http://schemas.microsoft.com/office/drawing/2014/main" id="{00000000-0008-0000-0F00-000009030000}"/>
            </a:ext>
          </a:extLst>
        </xdr:cNvPr>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779" name="【庁舎】&#10;一人当たり面積最大値テキスト">
          <a:extLst>
            <a:ext uri="{FF2B5EF4-FFF2-40B4-BE49-F238E27FC236}">
              <a16:creationId xmlns:a16="http://schemas.microsoft.com/office/drawing/2014/main" id="{00000000-0008-0000-0F00-00000B030000}"/>
            </a:ext>
          </a:extLst>
        </xdr:cNvPr>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781" name="【庁舎】&#10;一人当たり面積平均値テキスト">
          <a:extLst>
            <a:ext uri="{FF2B5EF4-FFF2-40B4-BE49-F238E27FC236}">
              <a16:creationId xmlns:a16="http://schemas.microsoft.com/office/drawing/2014/main" id="{00000000-0008-0000-0F00-00000D030000}"/>
            </a:ext>
          </a:extLst>
        </xdr:cNvPr>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22110700" y="18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135501</xdr:rowOff>
    </xdr:from>
    <xdr:ext cx="469744" cy="259045"/>
    <xdr:sp macro="" textlink="">
      <xdr:nvSpPr>
        <xdr:cNvPr id="793" name="【庁舎】&#10;一人当たり面積該当値テキスト">
          <a:extLst>
            <a:ext uri="{FF2B5EF4-FFF2-40B4-BE49-F238E27FC236}">
              <a16:creationId xmlns:a16="http://schemas.microsoft.com/office/drawing/2014/main" id="{00000000-0008-0000-0F00-000019030000}"/>
            </a:ext>
          </a:extLst>
        </xdr:cNvPr>
        <xdr:cNvSpPr txBox="1"/>
      </xdr:nvSpPr>
      <xdr:spPr>
        <a:xfrm>
          <a:off x="22199600" y="183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159359</xdr:rowOff>
    </xdr:from>
    <xdr:to>
      <xdr:col>112</xdr:col>
      <xdr:colOff>38100</xdr:colOff>
      <xdr:row>107</xdr:row>
      <xdr:rowOff>89509</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212725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36424</xdr:rowOff>
    </xdr:from>
    <xdr:to>
      <xdr:col>116</xdr:col>
      <xdr:colOff>63500</xdr:colOff>
      <xdr:row>107</xdr:row>
      <xdr:rowOff>38709</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21323300" y="1838157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162103</xdr:rowOff>
    </xdr:from>
    <xdr:to>
      <xdr:col>107</xdr:col>
      <xdr:colOff>101600</xdr:colOff>
      <xdr:row>107</xdr:row>
      <xdr:rowOff>92253</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20383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38709</xdr:rowOff>
    </xdr:from>
    <xdr:to>
      <xdr:col>111</xdr:col>
      <xdr:colOff>177800</xdr:colOff>
      <xdr:row>107</xdr:row>
      <xdr:rowOff>41453</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flipV="1">
          <a:off x="20434300" y="1838385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41453</xdr:rowOff>
    </xdr:from>
    <xdr:to>
      <xdr:col>107</xdr:col>
      <xdr:colOff>50800</xdr:colOff>
      <xdr:row>107</xdr:row>
      <xdr:rowOff>44196</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flipV="1">
          <a:off x="19545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800" name="n_1aveValue【庁舎】&#10;一人当たり面積">
          <a:extLst>
            <a:ext uri="{FF2B5EF4-FFF2-40B4-BE49-F238E27FC236}">
              <a16:creationId xmlns:a16="http://schemas.microsoft.com/office/drawing/2014/main" id="{00000000-0008-0000-0F00-000020030000}"/>
            </a:ext>
          </a:extLst>
        </xdr:cNvPr>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91152</xdr:rowOff>
    </xdr:from>
    <xdr:ext cx="469744" cy="259045"/>
    <xdr:sp macro="" textlink="">
      <xdr:nvSpPr>
        <xdr:cNvPr id="801" name="n_2aveValue【庁舎】&#10;一人当たり面積">
          <a:extLst>
            <a:ext uri="{FF2B5EF4-FFF2-40B4-BE49-F238E27FC236}">
              <a16:creationId xmlns:a16="http://schemas.microsoft.com/office/drawing/2014/main" id="{00000000-0008-0000-0F00-000021030000}"/>
            </a:ext>
          </a:extLst>
        </xdr:cNvPr>
        <xdr:cNvSpPr txBox="1"/>
      </xdr:nvSpPr>
      <xdr:spPr>
        <a:xfrm>
          <a:off x="201994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802" name="n_3aveValue【庁舎】&#10;一人当たり面積">
          <a:extLst>
            <a:ext uri="{FF2B5EF4-FFF2-40B4-BE49-F238E27FC236}">
              <a16:creationId xmlns:a16="http://schemas.microsoft.com/office/drawing/2014/main" id="{00000000-0008-0000-0F00-000022030000}"/>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803" name="n_4aveValue【庁舎】&#10;一人当たり面積">
          <a:extLst>
            <a:ext uri="{FF2B5EF4-FFF2-40B4-BE49-F238E27FC236}">
              <a16:creationId xmlns:a16="http://schemas.microsoft.com/office/drawing/2014/main" id="{00000000-0008-0000-0F00-000023030000}"/>
            </a:ext>
          </a:extLst>
        </xdr:cNvPr>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80636</xdr:rowOff>
    </xdr:from>
    <xdr:ext cx="469744" cy="259045"/>
    <xdr:sp macro="" textlink="">
      <xdr:nvSpPr>
        <xdr:cNvPr id="804" name="n_1mainValue【庁舎】&#10;一人当たり面積">
          <a:extLst>
            <a:ext uri="{FF2B5EF4-FFF2-40B4-BE49-F238E27FC236}">
              <a16:creationId xmlns:a16="http://schemas.microsoft.com/office/drawing/2014/main" id="{00000000-0008-0000-0F00-000024030000}"/>
            </a:ext>
          </a:extLst>
        </xdr:cNvPr>
        <xdr:cNvSpPr txBox="1"/>
      </xdr:nvSpPr>
      <xdr:spPr>
        <a:xfrm>
          <a:off x="21075727" y="184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108780</xdr:rowOff>
    </xdr:from>
    <xdr:ext cx="469744" cy="259045"/>
    <xdr:sp macro="" textlink="">
      <xdr:nvSpPr>
        <xdr:cNvPr id="805" name="n_2mainValue【庁舎】&#10;一人当たり面積">
          <a:extLst>
            <a:ext uri="{FF2B5EF4-FFF2-40B4-BE49-F238E27FC236}">
              <a16:creationId xmlns:a16="http://schemas.microsoft.com/office/drawing/2014/main" id="{00000000-0008-0000-0F00-000025030000}"/>
            </a:ext>
          </a:extLst>
        </xdr:cNvPr>
        <xdr:cNvSpPr txBox="1"/>
      </xdr:nvSpPr>
      <xdr:spPr>
        <a:xfrm>
          <a:off x="20199427" y="181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111523</xdr:rowOff>
    </xdr:from>
    <xdr:ext cx="469744" cy="259045"/>
    <xdr:sp macro="" textlink="">
      <xdr:nvSpPr>
        <xdr:cNvPr id="806" name="n_3mainValue【庁舎】&#10;一人当たり面積">
          <a:extLst>
            <a:ext uri="{FF2B5EF4-FFF2-40B4-BE49-F238E27FC236}">
              <a16:creationId xmlns:a16="http://schemas.microsoft.com/office/drawing/2014/main" id="{00000000-0008-0000-0F00-000026030000}"/>
            </a:ext>
          </a:extLst>
        </xdr:cNvPr>
        <xdr:cNvSpPr txBox="1"/>
      </xdr:nvSpPr>
      <xdr:spPr>
        <a:xfrm>
          <a:off x="19310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体育館の有形固定資産減価償却率が</a:t>
          </a:r>
          <a:r>
            <a:rPr kumimoji="1" lang="en-US" altLang="ja-JP" sz="1100">
              <a:solidFill>
                <a:schemeClr val="dk1"/>
              </a:solidFill>
              <a:effectLst/>
              <a:latin typeface="+mn-lt"/>
              <a:ea typeface="+mn-ea"/>
              <a:cs typeface="+mn-cs"/>
            </a:rPr>
            <a:t>78.5</a:t>
          </a:r>
          <a:r>
            <a:rPr kumimoji="1" lang="ja-JP" altLang="ja-JP" sz="1100">
              <a:solidFill>
                <a:schemeClr val="dk1"/>
              </a:solidFill>
              <a:effectLst/>
              <a:latin typeface="+mn-lt"/>
              <a:ea typeface="+mn-ea"/>
              <a:cs typeface="+mn-cs"/>
            </a:rPr>
            <a:t>と高い数値となっている反面、一人当たり面積が、</a:t>
          </a:r>
          <a:r>
            <a:rPr kumimoji="1" lang="en-US" altLang="ja-JP" sz="1100">
              <a:solidFill>
                <a:schemeClr val="dk1"/>
              </a:solidFill>
              <a:effectLst/>
              <a:latin typeface="+mn-lt"/>
              <a:ea typeface="+mn-ea"/>
              <a:cs typeface="+mn-cs"/>
            </a:rPr>
            <a:t>0.730</a:t>
          </a:r>
          <a:r>
            <a:rPr kumimoji="1" lang="ja-JP" altLang="ja-JP" sz="1100">
              <a:solidFill>
                <a:schemeClr val="dk1"/>
              </a:solidFill>
              <a:effectLst/>
              <a:latin typeface="+mn-lt"/>
              <a:ea typeface="+mn-ea"/>
              <a:cs typeface="+mn-cs"/>
            </a:rPr>
            <a:t>と全国平均・鳥取県平均と比較し、高くなっている。市町村合併後、屋根や外壁の改修を行い長寿命化を図ってきてはいるが、長期的な視点では統廃合も検討していく必要がある。</a:t>
          </a:r>
          <a:endParaRPr lang="ja-JP" altLang="ja-JP" sz="1400">
            <a:effectLst/>
          </a:endParaRPr>
        </a:p>
        <a:p>
          <a:r>
            <a:rPr kumimoji="1" lang="ja-JP" altLang="ja-JP" sz="1100">
              <a:solidFill>
                <a:schemeClr val="dk1"/>
              </a:solidFill>
              <a:effectLst/>
              <a:latin typeface="+mn-lt"/>
              <a:ea typeface="+mn-ea"/>
              <a:cs typeface="+mn-cs"/>
            </a:rPr>
            <a:t>消防施設の有形固定資産減価償却率も</a:t>
          </a:r>
          <a:r>
            <a:rPr kumimoji="1" lang="en-US" altLang="ja-JP" sz="1100">
              <a:solidFill>
                <a:schemeClr val="dk1"/>
              </a:solidFill>
              <a:effectLst/>
              <a:latin typeface="+mn-lt"/>
              <a:ea typeface="+mn-ea"/>
              <a:cs typeface="+mn-cs"/>
            </a:rPr>
            <a:t>81.1</a:t>
          </a:r>
          <a:r>
            <a:rPr kumimoji="1" lang="ja-JP" altLang="ja-JP" sz="1100">
              <a:solidFill>
                <a:schemeClr val="dk1"/>
              </a:solidFill>
              <a:effectLst/>
              <a:latin typeface="+mn-lt"/>
              <a:ea typeface="+mn-ea"/>
              <a:cs typeface="+mn-cs"/>
            </a:rPr>
            <a:t>と高い数値となっているが、車庫のみであり、現況活用に支障はない。</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前年度と横ばいであり、類似団体内平均と比較すると０．１、鳥取県平均と比較すると０．０７下回っている。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前年度比１．３、</a:t>
          </a:r>
          <a:r>
            <a:rPr kumimoji="1" lang="ja-JP" altLang="ja-JP" sz="1100" baseline="0">
              <a:solidFill>
                <a:schemeClr val="dk1"/>
              </a:solidFill>
              <a:effectLst/>
              <a:latin typeface="+mn-lt"/>
              <a:ea typeface="+mn-ea"/>
              <a:cs typeface="+mn-cs"/>
            </a:rPr>
            <a:t>類似団体比と</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、鳥取県平均比</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４と</a:t>
          </a:r>
          <a:r>
            <a:rPr kumimoji="1" lang="ja-JP" altLang="ja-JP" sz="1100" baseline="0">
              <a:solidFill>
                <a:schemeClr val="dk1"/>
              </a:solidFill>
              <a:effectLst/>
              <a:latin typeface="+mn-lt"/>
              <a:ea typeface="+mn-ea"/>
              <a:cs typeface="+mn-cs"/>
            </a:rPr>
            <a:t>高い数値となった。</a:t>
          </a:r>
          <a:endParaRPr lang="ja-JP" altLang="ja-JP" sz="1400">
            <a:effectLst/>
          </a:endParaRPr>
        </a:p>
        <a:p>
          <a:r>
            <a:rPr kumimoji="1" lang="ja-JP" altLang="ja-JP" sz="1100">
              <a:solidFill>
                <a:schemeClr val="dk1"/>
              </a:solidFill>
              <a:effectLst/>
              <a:latin typeface="+mn-lt"/>
              <a:ea typeface="+mn-ea"/>
              <a:cs typeface="+mn-cs"/>
            </a:rPr>
            <a:t>　歳入では、合併算定替措置の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による普通交付税の減</a:t>
          </a:r>
          <a:r>
            <a:rPr kumimoji="1" lang="ja-JP" altLang="en-US" sz="1100">
              <a:solidFill>
                <a:schemeClr val="dk1"/>
              </a:solidFill>
              <a:effectLst/>
              <a:latin typeface="+mn-lt"/>
              <a:ea typeface="+mn-ea"/>
              <a:cs typeface="+mn-cs"/>
            </a:rPr>
            <a:t>や臨時財政対策債の減</a:t>
          </a:r>
          <a:r>
            <a:rPr kumimoji="1" lang="ja-JP" altLang="ja-JP" sz="1100">
              <a:solidFill>
                <a:schemeClr val="dk1"/>
              </a:solidFill>
              <a:effectLst/>
              <a:latin typeface="+mn-lt"/>
              <a:ea typeface="+mn-ea"/>
              <a:cs typeface="+mn-cs"/>
            </a:rPr>
            <a:t>などにより、経常一般財源等総額が減少となった。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このような状態</a:t>
          </a:r>
          <a:r>
            <a:rPr kumimoji="1" lang="ja-JP" altLang="ja-JP" sz="1100">
              <a:solidFill>
                <a:schemeClr val="dk1"/>
              </a:solidFill>
              <a:effectLst/>
              <a:latin typeface="+mn-lt"/>
              <a:ea typeface="+mn-ea"/>
              <a:cs typeface="+mn-cs"/>
            </a:rPr>
            <a:t>においても、</a:t>
          </a:r>
          <a:r>
            <a:rPr kumimoji="1" lang="ja-JP" altLang="en-US" sz="1100">
              <a:solidFill>
                <a:schemeClr val="dk1"/>
              </a:solidFill>
              <a:effectLst/>
              <a:latin typeface="+mn-lt"/>
              <a:ea typeface="+mn-ea"/>
              <a:cs typeface="+mn-cs"/>
            </a:rPr>
            <a:t>歳出削減は図られておらず、歳出総額は前年度比６６７，９７３千円の増となっており、</a:t>
          </a:r>
          <a:r>
            <a:rPr kumimoji="1" lang="ja-JP" altLang="ja-JP" sz="1100">
              <a:solidFill>
                <a:schemeClr val="dk1"/>
              </a:solidFill>
              <a:effectLst/>
              <a:latin typeface="+mn-lt"/>
              <a:ea typeface="+mn-ea"/>
              <a:cs typeface="+mn-cs"/>
            </a:rPr>
            <a:t>経常収支比率は９</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過去最高の</a:t>
          </a:r>
          <a:r>
            <a:rPr kumimoji="1" lang="ja-JP" altLang="ja-JP" sz="1100">
              <a:solidFill>
                <a:schemeClr val="dk1"/>
              </a:solidFill>
              <a:effectLst/>
              <a:latin typeface="+mn-lt"/>
              <a:ea typeface="+mn-ea"/>
              <a:cs typeface="+mn-cs"/>
            </a:rPr>
            <a:t>数値となった。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64</xdr:row>
      <xdr:rowOff>55456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236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138871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122344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7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54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63</xdr:row>
      <xdr:rowOff>138430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3305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ja-JP" altLang="en-US" sz="1100">
              <a:solidFill>
                <a:schemeClr val="dk1"/>
              </a:solidFill>
              <a:effectLst/>
              <a:latin typeface="+mn-lt"/>
              <a:ea typeface="+mn-ea"/>
              <a:cs typeface="+mn-cs"/>
            </a:rPr>
            <a:t>９，６４２</a:t>
          </a:r>
          <a:r>
            <a:rPr kumimoji="1" lang="ja-JP" altLang="ja-JP" sz="1100">
              <a:solidFill>
                <a:schemeClr val="dk1"/>
              </a:solidFill>
              <a:effectLst/>
              <a:latin typeface="+mn-lt"/>
              <a:ea typeface="+mn-ea"/>
              <a:cs typeface="+mn-cs"/>
            </a:rPr>
            <a:t>円、類似団体と比較して</a:t>
          </a:r>
          <a:r>
            <a:rPr kumimoji="1" lang="ja-JP" altLang="en-US" sz="1100">
              <a:solidFill>
                <a:schemeClr val="dk1"/>
              </a:solidFill>
              <a:effectLst/>
              <a:latin typeface="+mn-lt"/>
              <a:ea typeface="+mn-ea"/>
              <a:cs typeface="+mn-cs"/>
            </a:rPr>
            <a:t>３８，７９５</a:t>
          </a:r>
          <a:r>
            <a:rPr kumimoji="1" lang="ja-JP" altLang="ja-JP" sz="1100">
              <a:solidFill>
                <a:schemeClr val="dk1"/>
              </a:solidFill>
              <a:effectLst/>
              <a:latin typeface="+mn-lt"/>
              <a:ea typeface="+mn-ea"/>
              <a:cs typeface="+mn-cs"/>
            </a:rPr>
            <a:t>円、鳥取県平均と比較して</a:t>
          </a:r>
          <a:r>
            <a:rPr kumimoji="1" lang="ja-JP" altLang="en-US" sz="1100">
              <a:solidFill>
                <a:schemeClr val="dk1"/>
              </a:solidFill>
              <a:effectLst/>
              <a:latin typeface="+mn-lt"/>
              <a:ea typeface="+mn-ea"/>
              <a:cs typeface="+mn-cs"/>
            </a:rPr>
            <a:t>９３，７４７</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維持補修費については、</a:t>
          </a:r>
          <a:r>
            <a:rPr kumimoji="1" lang="ja-JP" altLang="en-US" sz="1100">
              <a:solidFill>
                <a:schemeClr val="dk1"/>
              </a:solidFill>
              <a:effectLst/>
              <a:latin typeface="+mn-lt"/>
              <a:ea typeface="+mn-ea"/>
              <a:cs typeface="+mn-cs"/>
            </a:rPr>
            <a:t>町営住宅修繕料</a:t>
          </a:r>
          <a:r>
            <a:rPr kumimoji="1" lang="ja-JP" altLang="ja-JP" sz="1100">
              <a:solidFill>
                <a:schemeClr val="dk1"/>
              </a:solidFill>
              <a:effectLst/>
              <a:latin typeface="+mn-lt"/>
              <a:ea typeface="+mn-ea"/>
              <a:cs typeface="+mn-cs"/>
            </a:rPr>
            <a:t>などの減により減少</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職員採用増に伴う給料などの増による人件費の増や、ふるさと応援基金事業やコンピュータ保守等委託料の増に伴い</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が増となった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以上のような要因から前年度比</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鳥取県内</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比較して高い数値</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、事務の効率化、経費の削減に努め、指数の改善を図る必要がある。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75673</xdr:rowOff>
    </xdr:from>
    <xdr:to>
      <xdr:col>23</xdr:col>
      <xdr:colOff>133350</xdr:colOff>
      <xdr:row>85</xdr:row>
      <xdr:rowOff>142148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48923"/>
          <a:ext cx="838200" cy="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11861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42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72647</xdr:rowOff>
    </xdr:from>
    <xdr:to>
      <xdr:col>19</xdr:col>
      <xdr:colOff>133350</xdr:colOff>
      <xdr:row>85</xdr:row>
      <xdr:rowOff>75673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45897"/>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104070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57148</xdr:rowOff>
    </xdr:from>
    <xdr:to>
      <xdr:col>15</xdr:col>
      <xdr:colOff>82550</xdr:colOff>
      <xdr:row>85</xdr:row>
      <xdr:rowOff>72647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30398"/>
          <a:ext cx="889000" cy="1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17989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29558</xdr:rowOff>
    </xdr:from>
    <xdr:to>
      <xdr:col>11</xdr:col>
      <xdr:colOff>31750</xdr:colOff>
      <xdr:row>85</xdr:row>
      <xdr:rowOff>57148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02808"/>
          <a:ext cx="889000" cy="2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162717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142102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2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91348</xdr:rowOff>
    </xdr:from>
    <xdr:to>
      <xdr:col>23</xdr:col>
      <xdr:colOff>184150</xdr:colOff>
      <xdr:row>86</xdr:row>
      <xdr:rowOff>21498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63425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63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24873</xdr:rowOff>
    </xdr:from>
    <xdr:to>
      <xdr:col>19</xdr:col>
      <xdr:colOff>184150</xdr:colOff>
      <xdr:row>85</xdr:row>
      <xdr:rowOff>126473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111250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8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21847</xdr:rowOff>
    </xdr:from>
    <xdr:to>
      <xdr:col>15</xdr:col>
      <xdr:colOff>133350</xdr:colOff>
      <xdr:row>85</xdr:row>
      <xdr:rowOff>123447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108224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6348</xdr:rowOff>
    </xdr:from>
    <xdr:to>
      <xdr:col>11</xdr:col>
      <xdr:colOff>82550</xdr:colOff>
      <xdr:row>85</xdr:row>
      <xdr:rowOff>107948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92725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6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150208</xdr:rowOff>
    </xdr:from>
    <xdr:to>
      <xdr:col>7</xdr:col>
      <xdr:colOff>31750</xdr:colOff>
      <xdr:row>85</xdr:row>
      <xdr:rowOff>80358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5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65135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6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ラスパイレス指数は、類似団体内平均を１．９、全国町村平均を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人事評価制度では、成績が極めて良好な場合は８号、特に良好な場合は６号昇給させることとなっているが、本町では該当がないため、ほとんどの職員が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138906</xdr:rowOff>
    </xdr:from>
    <xdr:to>
      <xdr:col>81</xdr:col>
      <xdr:colOff>44450</xdr:colOff>
      <xdr:row>82</xdr:row>
      <xdr:rowOff>169069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1978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138906</xdr:rowOff>
    </xdr:from>
    <xdr:to>
      <xdr:col>77</xdr:col>
      <xdr:colOff>44450</xdr:colOff>
      <xdr:row>82</xdr:row>
      <xdr:rowOff>138906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197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138906</xdr:rowOff>
    </xdr:from>
    <xdr:to>
      <xdr:col>72</xdr:col>
      <xdr:colOff>203200</xdr:colOff>
      <xdr:row>82</xdr:row>
      <xdr:rowOff>138906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1978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138906</xdr:rowOff>
    </xdr:from>
    <xdr:to>
      <xdr:col>68</xdr:col>
      <xdr:colOff>152400</xdr:colOff>
      <xdr:row>83</xdr:row>
      <xdr:rowOff>88106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19780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118269</xdr:rowOff>
    </xdr:from>
    <xdr:to>
      <xdr:col>81</xdr:col>
      <xdr:colOff>95250</xdr:colOff>
      <xdr:row>83</xdr:row>
      <xdr:rowOff>48419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1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134796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02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88106</xdr:rowOff>
    </xdr:from>
    <xdr:to>
      <xdr:col>77</xdr:col>
      <xdr:colOff>95250</xdr:colOff>
      <xdr:row>83</xdr:row>
      <xdr:rowOff>18256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28433</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915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88106</xdr:rowOff>
    </xdr:from>
    <xdr:to>
      <xdr:col>73</xdr:col>
      <xdr:colOff>44450</xdr:colOff>
      <xdr:row>83</xdr:row>
      <xdr:rowOff>18256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28433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1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88106</xdr:rowOff>
    </xdr:from>
    <xdr:to>
      <xdr:col>68</xdr:col>
      <xdr:colOff>203200</xdr:colOff>
      <xdr:row>83</xdr:row>
      <xdr:rowOff>18256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28433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91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37306</xdr:rowOff>
    </xdr:from>
    <xdr:to>
      <xdr:col>64</xdr:col>
      <xdr:colOff>152400</xdr:colOff>
      <xdr:row>83</xdr:row>
      <xdr:rowOff>138906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26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149083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03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人口千人当たり職員数は、類似団体平均を０．</a:t>
          </a:r>
          <a:r>
            <a:rPr kumimoji="1" lang="ja-JP" altLang="en-US" sz="1100" baseline="0">
              <a:solidFill>
                <a:schemeClr val="dk1"/>
              </a:solidFill>
              <a:effectLst/>
              <a:latin typeface="+mn-lt"/>
              <a:ea typeface="+mn-ea"/>
              <a:cs typeface="+mn-cs"/>
            </a:rPr>
            <a:t>５１</a:t>
          </a:r>
          <a:r>
            <a:rPr kumimoji="1" lang="ja-JP" altLang="ja-JP" sz="1100" baseline="0">
              <a:solidFill>
                <a:schemeClr val="dk1"/>
              </a:solidFill>
              <a:effectLst/>
              <a:latin typeface="+mn-lt"/>
              <a:ea typeface="+mn-ea"/>
              <a:cs typeface="+mn-cs"/>
            </a:rPr>
            <a:t>人、鳥取県平均を３．</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106115</xdr:rowOff>
    </xdr:from>
    <xdr:to>
      <xdr:col>81</xdr:col>
      <xdr:colOff>44450</xdr:colOff>
      <xdr:row>62</xdr:row>
      <xdr:rowOff>130246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3601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27604</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6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92710</xdr:rowOff>
    </xdr:from>
    <xdr:to>
      <xdr:col>77</xdr:col>
      <xdr:colOff>44450</xdr:colOff>
      <xdr:row>62</xdr:row>
      <xdr:rowOff>106115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2261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77275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92710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34378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2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23001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79446</xdr:rowOff>
    </xdr:from>
    <xdr:to>
      <xdr:col>81</xdr:col>
      <xdr:colOff>95250</xdr:colOff>
      <xdr:row>63</xdr:row>
      <xdr:rowOff>9596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51523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55315</xdr:rowOff>
    </xdr:from>
    <xdr:to>
      <xdr:col>77</xdr:col>
      <xdr:colOff>95250</xdr:colOff>
      <xdr:row>62</xdr:row>
      <xdr:rowOff>156915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141692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120862</xdr:rowOff>
    </xdr:from>
    <xdr:to>
      <xdr:col>68</xdr:col>
      <xdr:colOff>203200</xdr:colOff>
      <xdr:row>62</xdr:row>
      <xdr:rowOff>51012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35789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143651</xdr:rowOff>
    </xdr:from>
    <xdr:to>
      <xdr:col>64</xdr:col>
      <xdr:colOff>152400</xdr:colOff>
      <xdr:row>62</xdr:row>
      <xdr:rowOff>73801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58578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増、類似団体内平均と比べ</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地方債残高は減少しているが、償還年数の短い地方債の元金償還が始まったことなどにより元利償還金が増加したことが、</a:t>
          </a:r>
          <a:r>
            <a:rPr kumimoji="1" lang="ja-JP" altLang="ja-JP" sz="1100">
              <a:solidFill>
                <a:schemeClr val="dk1"/>
              </a:solidFill>
              <a:effectLst/>
              <a:latin typeface="+mn-lt"/>
              <a:ea typeface="+mn-ea"/>
              <a:cs typeface="+mn-cs"/>
            </a:rPr>
            <a:t>比率上昇の要因となっている。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令和２年度までは合併算定替の縮減措置による普通交付税の減などから標準財政規模が下がっていくことが予想される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38805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7186083"/>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79322</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41</xdr:row>
      <xdr:rowOff>156633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70788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41</xdr:row>
      <xdr:rowOff>49389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3122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127000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84966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合併算定替措置の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による普通交付税の減により標準財政規模が下がったが、地方債現在高や組合負担等見込額が減となったことが主な要因となり、</a:t>
          </a:r>
          <a:r>
            <a:rPr kumimoji="1" lang="ja-JP" altLang="en-US" sz="1100">
              <a:solidFill>
                <a:schemeClr val="dk1"/>
              </a:solidFill>
              <a:effectLst/>
              <a:latin typeface="+mn-lt"/>
              <a:ea typeface="+mn-ea"/>
              <a:cs typeface="+mn-cs"/>
            </a:rPr>
            <a:t>将来負担比率はマイナスとなった。</a:t>
          </a:r>
          <a:endParaRPr lang="ja-JP" altLang="ja-JP" sz="1400">
            <a:effectLst/>
          </a:endParaRPr>
        </a:p>
        <a:p>
          <a:r>
            <a:rPr kumimoji="1" lang="ja-JP" altLang="ja-JP" sz="1100">
              <a:solidFill>
                <a:schemeClr val="dk1"/>
              </a:solidFill>
              <a:effectLst/>
              <a:latin typeface="+mn-lt"/>
              <a:ea typeface="+mn-ea"/>
              <a:cs typeface="+mn-cs"/>
            </a:rPr>
            <a:t>　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32032</xdr:rowOff>
    </xdr:from>
    <xdr:to>
      <xdr:col>77</xdr:col>
      <xdr:colOff>44450</xdr:colOff>
      <xdr:row>14</xdr:row>
      <xdr:rowOff>100400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43233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99924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15680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152682</xdr:rowOff>
    </xdr:from>
    <xdr:to>
      <xdr:col>77</xdr:col>
      <xdr:colOff>95250</xdr:colOff>
      <xdr:row>14</xdr:row>
      <xdr:rowOff>82832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93009</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5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49600</xdr:rowOff>
    </xdr:from>
    <xdr:to>
      <xdr:col>73</xdr:col>
      <xdr:colOff>44450</xdr:colOff>
      <xdr:row>14</xdr:row>
      <xdr:rowOff>151200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161377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．１高くなった。</a:t>
          </a:r>
          <a:endParaRPr lang="ja-JP" altLang="ja-JP" sz="1400">
            <a:effectLst/>
          </a:endParaRPr>
        </a:p>
        <a:p>
          <a:r>
            <a:rPr kumimoji="1" lang="ja-JP" altLang="ja-JP" sz="1100">
              <a:solidFill>
                <a:schemeClr val="dk1"/>
              </a:solidFill>
              <a:effectLst/>
              <a:latin typeface="+mn-lt"/>
              <a:ea typeface="+mn-ea"/>
              <a:cs typeface="+mn-cs"/>
            </a:rPr>
            <a:t>　鳥取県平均と比べると０．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高く、類似団体平均と比べると０．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職員給料の増が主な前年度比増の主な要因である。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159657</xdr:rowOff>
    </xdr:from>
    <xdr:to>
      <xdr:col>24</xdr:col>
      <xdr:colOff>25400</xdr:colOff>
      <xdr:row>34</xdr:row>
      <xdr:rowOff>170543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8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39914</xdr:rowOff>
    </xdr:from>
    <xdr:to>
      <xdr:col>19</xdr:col>
      <xdr:colOff>187325</xdr:colOff>
      <xdr:row>34</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869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116114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869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583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108857</xdr:rowOff>
    </xdr:from>
    <xdr:to>
      <xdr:col>20</xdr:col>
      <xdr:colOff>38100</xdr:colOff>
      <xdr:row>35</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49184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0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160564</xdr:rowOff>
    </xdr:from>
    <xdr:to>
      <xdr:col>15</xdr:col>
      <xdr:colOff>149225</xdr:colOff>
      <xdr:row>34</xdr:row>
      <xdr:rowOff>90714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100891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65314</xdr:rowOff>
    </xdr:from>
    <xdr:to>
      <xdr:col>11</xdr:col>
      <xdr:colOff>60325</xdr:colOff>
      <xdr:row>34</xdr:row>
      <xdr:rowOff>166914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前年度と比べ０．２、類似団体平均と比べ４．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、鳥取県平均と比べて</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賃金や委託経費が高いことが数値が高い要因となっている。</a:t>
          </a:r>
          <a:endParaRPr lang="ja-JP" altLang="ja-JP" sz="1400">
            <a:effectLst/>
          </a:endParaRPr>
        </a:p>
        <a:p>
          <a:r>
            <a:rPr kumimoji="1" lang="ja-JP" altLang="ja-JP" sz="1100">
              <a:solidFill>
                <a:schemeClr val="dk1"/>
              </a:solidFill>
              <a:effectLst/>
              <a:latin typeface="+mn-lt"/>
              <a:ea typeface="+mn-ea"/>
              <a:cs typeface="+mn-cs"/>
            </a:rPr>
            <a:t>　事務の効率化、経費削減などに努めているが限界があるため、公共施設適正管理計画に基づく施設の統廃合などを積極的に進めていく必要がある。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08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xdr:rowOff>
    </xdr:from>
    <xdr:to>
      <xdr:col>82</xdr:col>
      <xdr:colOff>107950</xdr:colOff>
      <xdr:row>21</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61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12700</xdr:rowOff>
    </xdr:from>
    <xdr:to>
      <xdr:col>78</xdr:col>
      <xdr:colOff>69850</xdr:colOff>
      <xdr:row>21</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61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57150</xdr:rowOff>
    </xdr:from>
    <xdr:to>
      <xdr:col>78</xdr:col>
      <xdr:colOff>120650</xdr:colOff>
      <xdr:row>16</xdr:row>
      <xdr:rowOff>158750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168927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9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165100</xdr:rowOff>
    </xdr:from>
    <xdr:to>
      <xdr:col>73</xdr:col>
      <xdr:colOff>180975</xdr:colOff>
      <xdr:row>21</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2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19</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308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0</xdr:rowOff>
    </xdr:from>
    <xdr:to>
      <xdr:col>82</xdr:col>
      <xdr:colOff>158750</xdr:colOff>
      <xdr:row>21</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133350</xdr:rowOff>
    </xdr:from>
    <xdr:to>
      <xdr:col>78</xdr:col>
      <xdr:colOff>120650</xdr:colOff>
      <xdr:row>21</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4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0</xdr:rowOff>
    </xdr:from>
    <xdr:to>
      <xdr:col>74</xdr:col>
      <xdr:colOff>31750</xdr:colOff>
      <xdr:row>21</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114300</xdr:rowOff>
    </xdr:from>
    <xdr:to>
      <xdr:col>69</xdr:col>
      <xdr:colOff>142875</xdr:colOff>
      <xdr:row>20</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増となったが、類似団体平均と比べると</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、鳥取県平均と比べると６．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プレミアム付商品券</a:t>
          </a:r>
          <a:r>
            <a:rPr kumimoji="1" lang="ja-JP" altLang="ja-JP" sz="1100">
              <a:solidFill>
                <a:schemeClr val="dk1"/>
              </a:solidFill>
              <a:effectLst/>
              <a:latin typeface="+mn-lt"/>
              <a:ea typeface="+mn-ea"/>
              <a:cs typeface="+mn-cs"/>
            </a:rPr>
            <a:t>事業が約</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０６４</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、介護・訓練等給付費が３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１４２万円</a:t>
          </a:r>
          <a:r>
            <a:rPr kumimoji="1" lang="ja-JP" altLang="ja-JP" sz="1100">
              <a:solidFill>
                <a:schemeClr val="dk1"/>
              </a:solidFill>
              <a:effectLst/>
              <a:latin typeface="+mn-lt"/>
              <a:ea typeface="+mn-ea"/>
              <a:cs typeface="+mn-cs"/>
            </a:rPr>
            <a:t>の増となったことが、前年度比増の主な要因と考えられる。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61685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、類似団体平均と比べると４．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、鳥取県平均と比べると</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高くなっており、類似団体内順位では最下位の数値となっている。</a:t>
          </a:r>
          <a:endParaRPr lang="ja-JP" altLang="ja-JP" sz="1400">
            <a:effectLst/>
          </a:endParaRPr>
        </a:p>
        <a:p>
          <a:r>
            <a:rPr kumimoji="1" lang="ja-JP" altLang="ja-JP" sz="1100">
              <a:solidFill>
                <a:schemeClr val="dk1"/>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診療所事業や温泉事業などへの繰出は今後も続いていくが、数値の抜本的な改善は住民合意等が必要となるため、困難が予想される。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99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88900</xdr:rowOff>
    </xdr:from>
    <xdr:to>
      <xdr:col>73</xdr:col>
      <xdr:colOff>180975</xdr:colOff>
      <xdr:row>60</xdr:row>
      <xdr:rowOff>101600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60</xdr:row>
      <xdr:rowOff>101600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38100</xdr:rowOff>
    </xdr:from>
    <xdr:to>
      <xdr:col>74</xdr:col>
      <xdr:colOff>31750</xdr:colOff>
      <xdr:row>60</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．０、鳥取県平均と比べると</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81280</xdr:rowOff>
    </xdr:from>
    <xdr:to>
      <xdr:col>82</xdr:col>
      <xdr:colOff>107950</xdr:colOff>
      <xdr:row>34</xdr:row>
      <xdr:rowOff>142240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91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142240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97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34</xdr:row>
      <xdr:rowOff>142240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134620</xdr:rowOff>
    </xdr:from>
    <xdr:to>
      <xdr:col>69</xdr:col>
      <xdr:colOff>92075</xdr:colOff>
      <xdr:row>35</xdr:row>
      <xdr:rowOff>54610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31767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83820</xdr:rowOff>
    </xdr:from>
    <xdr:to>
      <xdr:col>69</xdr:col>
      <xdr:colOff>142875</xdr:colOff>
      <xdr:row>35</xdr:row>
      <xdr:rowOff>13970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前年度比０．５、</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．９、鳥取県平均と比べると</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年度借入過疎対策事業債（</a:t>
          </a:r>
          <a:r>
            <a:rPr kumimoji="1" lang="ja-JP" altLang="en-US" sz="1100">
              <a:solidFill>
                <a:schemeClr val="dk1"/>
              </a:solidFill>
              <a:effectLst/>
              <a:latin typeface="+mn-lt"/>
              <a:ea typeface="+mn-ea"/>
              <a:cs typeface="+mn-cs"/>
            </a:rPr>
            <a:t>ソフト事業、情報通信設備更新事業など</a:t>
          </a:r>
          <a:r>
            <a:rPr kumimoji="1" lang="ja-JP" altLang="ja-JP" sz="1100">
              <a:solidFill>
                <a:schemeClr val="dk1"/>
              </a:solidFill>
              <a:effectLst/>
              <a:latin typeface="+mn-lt"/>
              <a:ea typeface="+mn-ea"/>
              <a:cs typeface="+mn-cs"/>
            </a:rPr>
            <a:t>）の償還開始による増などが要因と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3760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2902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76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xdr:rowOff>
    </xdr:from>
    <xdr:to>
      <xdr:col>15</xdr:col>
      <xdr:colOff>98425</xdr:colOff>
      <xdr:row>78</xdr:row>
      <xdr:rowOff>68218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42092</xdr:rowOff>
    </xdr:from>
    <xdr:to>
      <xdr:col>11</xdr:col>
      <xdr:colOff>9525</xdr:colOff>
      <xdr:row>78</xdr:row>
      <xdr:rowOff>68218</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類似団体平均と比べると０．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１高く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合併算定替措置の縮減による普通交付税の減により分母となる経常一般財源総額が減少したことが数値増の要因となった。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41275</xdr:rowOff>
    </xdr:from>
    <xdr:to>
      <xdr:col>82</xdr:col>
      <xdr:colOff>107950</xdr:colOff>
      <xdr:row>78</xdr:row>
      <xdr:rowOff>86995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4143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6986</xdr:rowOff>
    </xdr:from>
    <xdr:to>
      <xdr:col>78</xdr:col>
      <xdr:colOff>69850</xdr:colOff>
      <xdr:row>78</xdr:row>
      <xdr:rowOff>41275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3800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167005</xdr:rowOff>
    </xdr:from>
    <xdr:to>
      <xdr:col>73</xdr:col>
      <xdr:colOff>180975</xdr:colOff>
      <xdr:row>78</xdr:row>
      <xdr:rowOff>6986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3686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77</xdr:row>
      <xdr:rowOff>167005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36195</xdr:rowOff>
    </xdr:from>
    <xdr:to>
      <xdr:col>82</xdr:col>
      <xdr:colOff>158750</xdr:colOff>
      <xdr:row>78</xdr:row>
      <xdr:rowOff>137795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8272</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161925</xdr:rowOff>
    </xdr:from>
    <xdr:to>
      <xdr:col>78</xdr:col>
      <xdr:colOff>120650</xdr:colOff>
      <xdr:row>78</xdr:row>
      <xdr:rowOff>92075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76852</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449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127636</xdr:rowOff>
    </xdr:from>
    <xdr:to>
      <xdr:col>74</xdr:col>
      <xdr:colOff>31750</xdr:colOff>
      <xdr:row>78</xdr:row>
      <xdr:rowOff>57786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42563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116205</xdr:rowOff>
    </xdr:from>
    <xdr:to>
      <xdr:col>69</xdr:col>
      <xdr:colOff>142875</xdr:colOff>
      <xdr:row>78</xdr:row>
      <xdr:rowOff>46355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31132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139581</xdr:rowOff>
    </xdr:from>
    <xdr:to>
      <xdr:col>29</xdr:col>
      <xdr:colOff>127000</xdr:colOff>
      <xdr:row>16</xdr:row>
      <xdr:rowOff>167150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0406"/>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140624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1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167150</xdr:rowOff>
    </xdr:from>
    <xdr:to>
      <xdr:col>26</xdr:col>
      <xdr:colOff>50800</xdr:colOff>
      <xdr:row>17</xdr:row>
      <xdr:rowOff>9423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7975"/>
          <a:ext cx="698500" cy="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116674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171074</xdr:rowOff>
    </xdr:from>
    <xdr:to>
      <xdr:col>22</xdr:col>
      <xdr:colOff>114300</xdr:colOff>
      <xdr:row>17</xdr:row>
      <xdr:rowOff>9423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61899"/>
          <a:ext cx="698500" cy="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171074</xdr:rowOff>
    </xdr:from>
    <xdr:to>
      <xdr:col>18</xdr:col>
      <xdr:colOff>177800</xdr:colOff>
      <xdr:row>17</xdr:row>
      <xdr:rowOff>10551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1899"/>
          <a:ext cx="698500" cy="1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88781</xdr:rowOff>
    </xdr:from>
    <xdr:to>
      <xdr:col>29</xdr:col>
      <xdr:colOff>177800</xdr:colOff>
      <xdr:row>17</xdr:row>
      <xdr:rowOff>18931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105308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116350</xdr:rowOff>
    </xdr:from>
    <xdr:to>
      <xdr:col>26</xdr:col>
      <xdr:colOff>101600</xdr:colOff>
      <xdr:row>17</xdr:row>
      <xdr:rowOff>46500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56677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76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130073</xdr:rowOff>
    </xdr:from>
    <xdr:to>
      <xdr:col>22</xdr:col>
      <xdr:colOff>165100</xdr:colOff>
      <xdr:row>17</xdr:row>
      <xdr:rowOff>60223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70400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8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120274</xdr:rowOff>
    </xdr:from>
    <xdr:to>
      <xdr:col>19</xdr:col>
      <xdr:colOff>38100</xdr:colOff>
      <xdr:row>17</xdr:row>
      <xdr:rowOff>50424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60601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131201</xdr:rowOff>
    </xdr:from>
    <xdr:to>
      <xdr:col>15</xdr:col>
      <xdr:colOff>101600</xdr:colOff>
      <xdr:row>17</xdr:row>
      <xdr:rowOff>61351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71528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259340</xdr:rowOff>
    </xdr:from>
    <xdr:to>
      <xdr:col>29</xdr:col>
      <xdr:colOff>127000</xdr:colOff>
      <xdr:row>35</xdr:row>
      <xdr:rowOff>263436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69690"/>
          <a:ext cx="647700" cy="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305509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5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251454</xdr:rowOff>
    </xdr:from>
    <xdr:to>
      <xdr:col>26</xdr:col>
      <xdr:colOff>50800</xdr:colOff>
      <xdr:row>35</xdr:row>
      <xdr:rowOff>263436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1804"/>
          <a:ext cx="698500" cy="1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5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251454</xdr:rowOff>
    </xdr:from>
    <xdr:to>
      <xdr:col>22</xdr:col>
      <xdr:colOff>114300</xdr:colOff>
      <xdr:row>35</xdr:row>
      <xdr:rowOff>317900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1804"/>
          <a:ext cx="698500" cy="6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81195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317900</xdr:rowOff>
    </xdr:from>
    <xdr:to>
      <xdr:col>18</xdr:col>
      <xdr:colOff>177800</xdr:colOff>
      <xdr:row>36</xdr:row>
      <xdr:rowOff>65774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28250"/>
          <a:ext cx="698500" cy="90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80763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208540</xdr:rowOff>
    </xdr:from>
    <xdr:to>
      <xdr:col>29</xdr:col>
      <xdr:colOff>177800</xdr:colOff>
      <xdr:row>35</xdr:row>
      <xdr:rowOff>310140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53617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212636</xdr:rowOff>
    </xdr:from>
    <xdr:to>
      <xdr:col>26</xdr:col>
      <xdr:colOff>101600</xdr:colOff>
      <xdr:row>35</xdr:row>
      <xdr:rowOff>314236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1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200654</xdr:rowOff>
    </xdr:from>
    <xdr:to>
      <xdr:col>22</xdr:col>
      <xdr:colOff>165100</xdr:colOff>
      <xdr:row>35</xdr:row>
      <xdr:rowOff>302254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1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312431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7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267100</xdr:rowOff>
    </xdr:from>
    <xdr:to>
      <xdr:col>19</xdr:col>
      <xdr:colOff>38100</xdr:colOff>
      <xdr:row>36</xdr:row>
      <xdr:rowOff>25800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35977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14974</xdr:rowOff>
    </xdr:from>
    <xdr:to>
      <xdr:col>15</xdr:col>
      <xdr:colOff>101600</xdr:colOff>
      <xdr:row>36</xdr:row>
      <xdr:rowOff>116574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6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101351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131846</xdr:rowOff>
    </xdr:from>
    <xdr:to>
      <xdr:col>24</xdr:col>
      <xdr:colOff>63500</xdr:colOff>
      <xdr:row>35</xdr:row>
      <xdr:rowOff>159474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2596"/>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159474</xdr:rowOff>
    </xdr:from>
    <xdr:to>
      <xdr:col>19</xdr:col>
      <xdr:colOff>177800</xdr:colOff>
      <xdr:row>36</xdr:row>
      <xdr:rowOff>39524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60224"/>
          <a:ext cx="8890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165499</xdr:rowOff>
    </xdr:from>
    <xdr:to>
      <xdr:col>15</xdr:col>
      <xdr:colOff>50800</xdr:colOff>
      <xdr:row>36</xdr:row>
      <xdr:rowOff>39524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165499</xdr:rowOff>
    </xdr:from>
    <xdr:to>
      <xdr:col>10</xdr:col>
      <xdr:colOff>114300</xdr:colOff>
      <xdr:row>36</xdr:row>
      <xdr:rowOff>5561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81046</xdr:rowOff>
    </xdr:from>
    <xdr:to>
      <xdr:col>24</xdr:col>
      <xdr:colOff>114300</xdr:colOff>
      <xdr:row>36</xdr:row>
      <xdr:rowOff>11196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103923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108674</xdr:rowOff>
    </xdr:from>
    <xdr:to>
      <xdr:col>20</xdr:col>
      <xdr:colOff>38100</xdr:colOff>
      <xdr:row>36</xdr:row>
      <xdr:rowOff>38824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55351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160174</xdr:rowOff>
    </xdr:from>
    <xdr:to>
      <xdr:col>15</xdr:col>
      <xdr:colOff>101600</xdr:colOff>
      <xdr:row>36</xdr:row>
      <xdr:rowOff>90324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106851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114699</xdr:rowOff>
    </xdr:from>
    <xdr:to>
      <xdr:col>10</xdr:col>
      <xdr:colOff>165100</xdr:colOff>
      <xdr:row>36</xdr:row>
      <xdr:rowOff>44849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126211</xdr:rowOff>
    </xdr:from>
    <xdr:to>
      <xdr:col>6</xdr:col>
      <xdr:colOff>38100</xdr:colOff>
      <xdr:row>36</xdr:row>
      <xdr:rowOff>56361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37008</xdr:rowOff>
    </xdr:from>
    <xdr:to>
      <xdr:col>24</xdr:col>
      <xdr:colOff>63500</xdr:colOff>
      <xdr:row>53</xdr:row>
      <xdr:rowOff>138671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23858"/>
          <a:ext cx="838200" cy="1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99395</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130810</xdr:rowOff>
    </xdr:from>
    <xdr:to>
      <xdr:col>19</xdr:col>
      <xdr:colOff>177800</xdr:colOff>
      <xdr:row>53</xdr:row>
      <xdr:rowOff>138671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17660"/>
          <a:ext cx="8890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171175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60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130810</xdr:rowOff>
    </xdr:from>
    <xdr:to>
      <xdr:col>15</xdr:col>
      <xdr:colOff>50800</xdr:colOff>
      <xdr:row>54</xdr:row>
      <xdr:rowOff>27851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17660"/>
          <a:ext cx="889000" cy="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136733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27191</xdr:rowOff>
    </xdr:from>
    <xdr:to>
      <xdr:col>10</xdr:col>
      <xdr:colOff>114300</xdr:colOff>
      <xdr:row>54</xdr:row>
      <xdr:rowOff>27851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285491"/>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169524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86098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157658</xdr:rowOff>
    </xdr:from>
    <xdr:to>
      <xdr:col>24</xdr:col>
      <xdr:colOff>114300</xdr:colOff>
      <xdr:row>53</xdr:row>
      <xdr:rowOff>87808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0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9085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2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87871</xdr:rowOff>
    </xdr:from>
    <xdr:to>
      <xdr:col>20</xdr:col>
      <xdr:colOff>38100</xdr:colOff>
      <xdr:row>54</xdr:row>
      <xdr:rowOff>18021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34548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94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80010</xdr:rowOff>
    </xdr:from>
    <xdr:to>
      <xdr:col>15</xdr:col>
      <xdr:colOff>101600</xdr:colOff>
      <xdr:row>54</xdr:row>
      <xdr:rowOff>10160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26687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94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148501</xdr:rowOff>
    </xdr:from>
    <xdr:to>
      <xdr:col>10</xdr:col>
      <xdr:colOff>165100</xdr:colOff>
      <xdr:row>54</xdr:row>
      <xdr:rowOff>78651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95178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0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147841</xdr:rowOff>
    </xdr:from>
    <xdr:to>
      <xdr:col>6</xdr:col>
      <xdr:colOff>38100</xdr:colOff>
      <xdr:row>54</xdr:row>
      <xdr:rowOff>77991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94518</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900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89866</xdr:rowOff>
    </xdr:from>
    <xdr:to>
      <xdr:col>24</xdr:col>
      <xdr:colOff>63500</xdr:colOff>
      <xdr:row>76</xdr:row>
      <xdr:rowOff>98689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20066"/>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3592</xdr:rowOff>
    </xdr:from>
    <xdr:to>
      <xdr:col>19</xdr:col>
      <xdr:colOff>177800</xdr:colOff>
      <xdr:row>76</xdr:row>
      <xdr:rowOff>89866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33792"/>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133390</xdr:rowOff>
    </xdr:from>
    <xdr:to>
      <xdr:col>15</xdr:col>
      <xdr:colOff>50800</xdr:colOff>
      <xdr:row>76</xdr:row>
      <xdr:rowOff>3592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91239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133390</xdr:rowOff>
    </xdr:from>
    <xdr:to>
      <xdr:col>10</xdr:col>
      <xdr:colOff>114300</xdr:colOff>
      <xdr:row>76</xdr:row>
      <xdr:rowOff>98918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93296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47889</xdr:rowOff>
    </xdr:from>
    <xdr:to>
      <xdr:col>24</xdr:col>
      <xdr:colOff>114300</xdr:colOff>
      <xdr:row>76</xdr:row>
      <xdr:rowOff>149489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5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39066</xdr:rowOff>
    </xdr:from>
    <xdr:to>
      <xdr:col>20</xdr:col>
      <xdr:colOff>38100</xdr:colOff>
      <xdr:row>76</xdr:row>
      <xdr:rowOff>140666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131793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124241</xdr:rowOff>
    </xdr:from>
    <xdr:to>
      <xdr:col>15</xdr:col>
      <xdr:colOff>101600</xdr:colOff>
      <xdr:row>76</xdr:row>
      <xdr:rowOff>54390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70918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82590</xdr:rowOff>
    </xdr:from>
    <xdr:to>
      <xdr:col>10</xdr:col>
      <xdr:colOff>165100</xdr:colOff>
      <xdr:row>76</xdr:row>
      <xdr:rowOff>12740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29267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48118</xdr:rowOff>
    </xdr:from>
    <xdr:to>
      <xdr:col>6</xdr:col>
      <xdr:colOff>38100</xdr:colOff>
      <xdr:row>76</xdr:row>
      <xdr:rowOff>149718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140845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127029</xdr:rowOff>
    </xdr:from>
    <xdr:to>
      <xdr:col>24</xdr:col>
      <xdr:colOff>63500</xdr:colOff>
      <xdr:row>98</xdr:row>
      <xdr:rowOff>16811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7679"/>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97751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165385</xdr:rowOff>
    </xdr:from>
    <xdr:to>
      <xdr:col>19</xdr:col>
      <xdr:colOff>177800</xdr:colOff>
      <xdr:row>98</xdr:row>
      <xdr:rowOff>16811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796035"/>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103160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164438</xdr:rowOff>
    </xdr:from>
    <xdr:to>
      <xdr:col>15</xdr:col>
      <xdr:colOff>50800</xdr:colOff>
      <xdr:row>97</xdr:row>
      <xdr:rowOff>165385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950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164438</xdr:rowOff>
    </xdr:from>
    <xdr:to>
      <xdr:col>10</xdr:col>
      <xdr:colOff>114300</xdr:colOff>
      <xdr:row>98</xdr:row>
      <xdr:rowOff>100952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4815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76229</xdr:rowOff>
    </xdr:from>
    <xdr:to>
      <xdr:col>24</xdr:col>
      <xdr:colOff>114300</xdr:colOff>
      <xdr:row>98</xdr:row>
      <xdr:rowOff>6379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54656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137461</xdr:rowOff>
    </xdr:from>
    <xdr:to>
      <xdr:col>20</xdr:col>
      <xdr:colOff>38100</xdr:colOff>
      <xdr:row>98</xdr:row>
      <xdr:rowOff>67611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58738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114585</xdr:rowOff>
    </xdr:from>
    <xdr:to>
      <xdr:col>15</xdr:col>
      <xdr:colOff>101600</xdr:colOff>
      <xdr:row>98</xdr:row>
      <xdr:rowOff>44735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35862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113638</xdr:rowOff>
    </xdr:from>
    <xdr:to>
      <xdr:col>10</xdr:col>
      <xdr:colOff>165100</xdr:colOff>
      <xdr:row>98</xdr:row>
      <xdr:rowOff>43788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34915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50152</xdr:rowOff>
    </xdr:from>
    <xdr:to>
      <xdr:col>6</xdr:col>
      <xdr:colOff>38100</xdr:colOff>
      <xdr:row>98</xdr:row>
      <xdr:rowOff>151752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142879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107801</xdr:rowOff>
    </xdr:from>
    <xdr:to>
      <xdr:col>55</xdr:col>
      <xdr:colOff>0</xdr:colOff>
      <xdr:row>36</xdr:row>
      <xdr:rowOff>135064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80001"/>
          <a:ext cx="838200" cy="2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107801</xdr:rowOff>
    </xdr:from>
    <xdr:to>
      <xdr:col>50</xdr:col>
      <xdr:colOff>114300</xdr:colOff>
      <xdr:row>36</xdr:row>
      <xdr:rowOff>107806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8000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107806</xdr:rowOff>
    </xdr:from>
    <xdr:to>
      <xdr:col>45</xdr:col>
      <xdr:colOff>177800</xdr:colOff>
      <xdr:row>36</xdr:row>
      <xdr:rowOff>117279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80006"/>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117279</xdr:rowOff>
    </xdr:from>
    <xdr:to>
      <xdr:col>41</xdr:col>
      <xdr:colOff>50800</xdr:colOff>
      <xdr:row>36</xdr:row>
      <xdr:rowOff>131530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84264</xdr:rowOff>
    </xdr:from>
    <xdr:to>
      <xdr:col>55</xdr:col>
      <xdr:colOff>50800</xdr:colOff>
      <xdr:row>37</xdr:row>
      <xdr:rowOff>14414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62691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57001</xdr:rowOff>
    </xdr:from>
    <xdr:to>
      <xdr:col>50</xdr:col>
      <xdr:colOff>165100</xdr:colOff>
      <xdr:row>36</xdr:row>
      <xdr:rowOff>158601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149728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57006</xdr:rowOff>
    </xdr:from>
    <xdr:to>
      <xdr:col>46</xdr:col>
      <xdr:colOff>38100</xdr:colOff>
      <xdr:row>36</xdr:row>
      <xdr:rowOff>158606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149733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66479</xdr:rowOff>
    </xdr:from>
    <xdr:to>
      <xdr:col>41</xdr:col>
      <xdr:colOff>101600</xdr:colOff>
      <xdr:row>36</xdr:row>
      <xdr:rowOff>168079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159206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80730</xdr:rowOff>
    </xdr:from>
    <xdr:to>
      <xdr:col>36</xdr:col>
      <xdr:colOff>165100</xdr:colOff>
      <xdr:row>37</xdr:row>
      <xdr:rowOff>10880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2007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104273</xdr:rowOff>
    </xdr:from>
    <xdr:to>
      <xdr:col>55</xdr:col>
      <xdr:colOff>0</xdr:colOff>
      <xdr:row>57</xdr:row>
      <xdr:rowOff>132188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76923"/>
          <a:ext cx="8382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66128</xdr:rowOff>
    </xdr:from>
    <xdr:to>
      <xdr:col>50</xdr:col>
      <xdr:colOff>114300</xdr:colOff>
      <xdr:row>57</xdr:row>
      <xdr:rowOff>132188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38778"/>
          <a:ext cx="889000" cy="6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153290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66128</xdr:rowOff>
    </xdr:from>
    <xdr:to>
      <xdr:col>45</xdr:col>
      <xdr:colOff>177800</xdr:colOff>
      <xdr:row>57</xdr:row>
      <xdr:rowOff>114735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38778"/>
          <a:ext cx="889000" cy="4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114735</xdr:rowOff>
    </xdr:from>
    <xdr:to>
      <xdr:col>41</xdr:col>
      <xdr:colOff>50800</xdr:colOff>
      <xdr:row>57</xdr:row>
      <xdr:rowOff>161051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87385"/>
          <a:ext cx="889000" cy="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53473</xdr:rowOff>
    </xdr:from>
    <xdr:to>
      <xdr:col>55</xdr:col>
      <xdr:colOff>50800</xdr:colOff>
      <xdr:row>57</xdr:row>
      <xdr:rowOff>155073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31900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81388</xdr:rowOff>
    </xdr:from>
    <xdr:to>
      <xdr:col>50</xdr:col>
      <xdr:colOff>165100</xdr:colOff>
      <xdr:row>58</xdr:row>
      <xdr:rowOff>11538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2665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15328</xdr:rowOff>
    </xdr:from>
    <xdr:to>
      <xdr:col>46</xdr:col>
      <xdr:colOff>38100</xdr:colOff>
      <xdr:row>57</xdr:row>
      <xdr:rowOff>116928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133455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6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63935</xdr:rowOff>
    </xdr:from>
    <xdr:to>
      <xdr:col>41</xdr:col>
      <xdr:colOff>101600</xdr:colOff>
      <xdr:row>57</xdr:row>
      <xdr:rowOff>165535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156662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2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110251</xdr:rowOff>
    </xdr:from>
    <xdr:to>
      <xdr:col>36</xdr:col>
      <xdr:colOff>165100</xdr:colOff>
      <xdr:row>58</xdr:row>
      <xdr:rowOff>40401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59102</xdr:rowOff>
    </xdr:from>
    <xdr:to>
      <xdr:col>55</xdr:col>
      <xdr:colOff>0</xdr:colOff>
      <xdr:row>77</xdr:row>
      <xdr:rowOff>81080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60752"/>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105900</xdr:rowOff>
    </xdr:from>
    <xdr:to>
      <xdr:col>50</xdr:col>
      <xdr:colOff>114300</xdr:colOff>
      <xdr:row>77</xdr:row>
      <xdr:rowOff>81080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621750"/>
          <a:ext cx="889000" cy="66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105900</xdr:rowOff>
    </xdr:from>
    <xdr:to>
      <xdr:col>45</xdr:col>
      <xdr:colOff>177800</xdr:colOff>
      <xdr:row>75</xdr:row>
      <xdr:rowOff>16680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621750"/>
          <a:ext cx="889000" cy="25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27599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16680</xdr:rowOff>
    </xdr:from>
    <xdr:to>
      <xdr:col>41</xdr:col>
      <xdr:colOff>50800</xdr:colOff>
      <xdr:row>77</xdr:row>
      <xdr:rowOff>59984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875430"/>
          <a:ext cx="889000" cy="3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8302</xdr:rowOff>
    </xdr:from>
    <xdr:to>
      <xdr:col>55</xdr:col>
      <xdr:colOff>50800</xdr:colOff>
      <xdr:row>77</xdr:row>
      <xdr:rowOff>109902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158179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30280</xdr:rowOff>
    </xdr:from>
    <xdr:to>
      <xdr:col>50</xdr:col>
      <xdr:colOff>165100</xdr:colOff>
      <xdr:row>77</xdr:row>
      <xdr:rowOff>131880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148407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0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55100</xdr:rowOff>
    </xdr:from>
    <xdr:to>
      <xdr:col>46</xdr:col>
      <xdr:colOff>38100</xdr:colOff>
      <xdr:row>73</xdr:row>
      <xdr:rowOff>156700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5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34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137330</xdr:rowOff>
    </xdr:from>
    <xdr:to>
      <xdr:col>41</xdr:col>
      <xdr:colOff>101600</xdr:colOff>
      <xdr:row>75</xdr:row>
      <xdr:rowOff>67480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84007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59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9184</xdr:rowOff>
    </xdr:from>
    <xdr:to>
      <xdr:col>36</xdr:col>
      <xdr:colOff>165100</xdr:colOff>
      <xdr:row>77</xdr:row>
      <xdr:rowOff>110784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101911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170996</xdr:rowOff>
    </xdr:from>
    <xdr:to>
      <xdr:col>55</xdr:col>
      <xdr:colOff>0</xdr:colOff>
      <xdr:row>98</xdr:row>
      <xdr:rowOff>46417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01646"/>
          <a:ext cx="838200" cy="4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30670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8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170996</xdr:rowOff>
    </xdr:from>
    <xdr:to>
      <xdr:col>50</xdr:col>
      <xdr:colOff>114300</xdr:colOff>
      <xdr:row>98</xdr:row>
      <xdr:rowOff>74329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01646"/>
          <a:ext cx="889000" cy="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124703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1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20448</xdr:rowOff>
    </xdr:from>
    <xdr:to>
      <xdr:col>45</xdr:col>
      <xdr:colOff>177800</xdr:colOff>
      <xdr:row>98</xdr:row>
      <xdr:rowOff>74329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22548"/>
          <a:ext cx="889000" cy="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1960</xdr:rowOff>
    </xdr:from>
    <xdr:to>
      <xdr:col>41</xdr:col>
      <xdr:colOff>50800</xdr:colOff>
      <xdr:row>98</xdr:row>
      <xdr:rowOff>20448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04060"/>
          <a:ext cx="889000" cy="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167067</xdr:rowOff>
    </xdr:from>
    <xdr:to>
      <xdr:col>55</xdr:col>
      <xdr:colOff>50800</xdr:colOff>
      <xdr:row>98</xdr:row>
      <xdr:rowOff>97217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81994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120196</xdr:rowOff>
    </xdr:from>
    <xdr:to>
      <xdr:col>50</xdr:col>
      <xdr:colOff>165100</xdr:colOff>
      <xdr:row>98</xdr:row>
      <xdr:rowOff>50346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41473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23529</xdr:rowOff>
    </xdr:from>
    <xdr:to>
      <xdr:col>46</xdr:col>
      <xdr:colOff>38100</xdr:colOff>
      <xdr:row>98</xdr:row>
      <xdr:rowOff>125129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116256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141098</xdr:rowOff>
    </xdr:from>
    <xdr:to>
      <xdr:col>41</xdr:col>
      <xdr:colOff>101600</xdr:colOff>
      <xdr:row>98</xdr:row>
      <xdr:rowOff>71248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62375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122610</xdr:rowOff>
    </xdr:from>
    <xdr:to>
      <xdr:col>36</xdr:col>
      <xdr:colOff>165100</xdr:colOff>
      <xdr:row>98</xdr:row>
      <xdr:rowOff>52760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43887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161684</xdr:rowOff>
    </xdr:from>
    <xdr:to>
      <xdr:col>85</xdr:col>
      <xdr:colOff>127000</xdr:colOff>
      <xdr:row>39</xdr:row>
      <xdr:rowOff>3424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76784"/>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3424</xdr:rowOff>
    </xdr:from>
    <xdr:to>
      <xdr:col>81</xdr:col>
      <xdr:colOff>50800</xdr:colOff>
      <xdr:row>39</xdr:row>
      <xdr:rowOff>37020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89974"/>
          <a:ext cx="889000" cy="3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37020</xdr:rowOff>
    </xdr:from>
    <xdr:to>
      <xdr:col>76</xdr:col>
      <xdr:colOff>114300</xdr:colOff>
      <xdr:row>39</xdr:row>
      <xdr:rowOff>44267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3570"/>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43155</xdr:rowOff>
    </xdr:from>
    <xdr:to>
      <xdr:col>71</xdr:col>
      <xdr:colOff>177800</xdr:colOff>
      <xdr:row>39</xdr:row>
      <xdr:rowOff>44267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9705"/>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110884</xdr:rowOff>
    </xdr:from>
    <xdr:to>
      <xdr:col>85</xdr:col>
      <xdr:colOff>177800</xdr:colOff>
      <xdr:row>39</xdr:row>
      <xdr:rowOff>41034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44079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5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124074</xdr:rowOff>
    </xdr:from>
    <xdr:to>
      <xdr:col>81</xdr:col>
      <xdr:colOff>101600</xdr:colOff>
      <xdr:row>39</xdr:row>
      <xdr:rowOff>54224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45351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3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157670</xdr:rowOff>
    </xdr:from>
    <xdr:to>
      <xdr:col>76</xdr:col>
      <xdr:colOff>165100</xdr:colOff>
      <xdr:row>39</xdr:row>
      <xdr:rowOff>87820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78947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164917</xdr:rowOff>
    </xdr:from>
    <xdr:to>
      <xdr:col>72</xdr:col>
      <xdr:colOff>38100</xdr:colOff>
      <xdr:row>39</xdr:row>
      <xdr:rowOff>95067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86194</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46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163805</xdr:rowOff>
    </xdr:from>
    <xdr:to>
      <xdr:col>67</xdr:col>
      <xdr:colOff>101600</xdr:colOff>
      <xdr:row>39</xdr:row>
      <xdr:rowOff>93955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85082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34633</xdr:rowOff>
    </xdr:from>
    <xdr:to>
      <xdr:col>85</xdr:col>
      <xdr:colOff>127000</xdr:colOff>
      <xdr:row>75</xdr:row>
      <xdr:rowOff>68872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893383"/>
          <a:ext cx="838200" cy="3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30379</xdr:rowOff>
    </xdr:from>
    <xdr:to>
      <xdr:col>81</xdr:col>
      <xdr:colOff>50800</xdr:colOff>
      <xdr:row>75</xdr:row>
      <xdr:rowOff>68872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889129"/>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119176</xdr:rowOff>
    </xdr:from>
    <xdr:to>
      <xdr:col>76</xdr:col>
      <xdr:colOff>114300</xdr:colOff>
      <xdr:row>75</xdr:row>
      <xdr:rowOff>30379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806476"/>
          <a:ext cx="889000" cy="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119176</xdr:rowOff>
    </xdr:from>
    <xdr:to>
      <xdr:col>71</xdr:col>
      <xdr:colOff>177800</xdr:colOff>
      <xdr:row>74</xdr:row>
      <xdr:rowOff>132956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806476"/>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155283</xdr:rowOff>
    </xdr:from>
    <xdr:to>
      <xdr:col>85</xdr:col>
      <xdr:colOff>177800</xdr:colOff>
      <xdr:row>75</xdr:row>
      <xdr:rowOff>85433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6710</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69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18072</xdr:rowOff>
    </xdr:from>
    <xdr:to>
      <xdr:col>81</xdr:col>
      <xdr:colOff>101600</xdr:colOff>
      <xdr:row>75</xdr:row>
      <xdr:rowOff>119672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8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136199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6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151029</xdr:rowOff>
    </xdr:from>
    <xdr:to>
      <xdr:col>76</xdr:col>
      <xdr:colOff>165100</xdr:colOff>
      <xdr:row>75</xdr:row>
      <xdr:rowOff>81179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8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97706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6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68376</xdr:rowOff>
    </xdr:from>
    <xdr:to>
      <xdr:col>72</xdr:col>
      <xdr:colOff>38100</xdr:colOff>
      <xdr:row>74</xdr:row>
      <xdr:rowOff>169976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7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15053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5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82156</xdr:rowOff>
    </xdr:from>
    <xdr:to>
      <xdr:col>67</xdr:col>
      <xdr:colOff>101600</xdr:colOff>
      <xdr:row>75</xdr:row>
      <xdr:rowOff>12306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7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28833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5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106562</xdr:rowOff>
    </xdr:from>
    <xdr:to>
      <xdr:col>85</xdr:col>
      <xdr:colOff>127000</xdr:colOff>
      <xdr:row>97</xdr:row>
      <xdr:rowOff>168092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565762"/>
          <a:ext cx="838200" cy="23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96679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5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126130</xdr:rowOff>
    </xdr:from>
    <xdr:to>
      <xdr:col>81</xdr:col>
      <xdr:colOff>50800</xdr:colOff>
      <xdr:row>97</xdr:row>
      <xdr:rowOff>168092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56780"/>
          <a:ext cx="889000" cy="4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118495</xdr:rowOff>
    </xdr:from>
    <xdr:to>
      <xdr:col>76</xdr:col>
      <xdr:colOff>114300</xdr:colOff>
      <xdr:row>97</xdr:row>
      <xdr:rowOff>126130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4914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75820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118495</xdr:rowOff>
    </xdr:from>
    <xdr:to>
      <xdr:col>71</xdr:col>
      <xdr:colOff>177800</xdr:colOff>
      <xdr:row>97</xdr:row>
      <xdr:rowOff>137596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49145"/>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78554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55762</xdr:rowOff>
    </xdr:from>
    <xdr:to>
      <xdr:col>85</xdr:col>
      <xdr:colOff>177800</xdr:colOff>
      <xdr:row>96</xdr:row>
      <xdr:rowOff>157362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78639</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3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117292</xdr:rowOff>
    </xdr:from>
    <xdr:to>
      <xdr:col>81</xdr:col>
      <xdr:colOff>101600</xdr:colOff>
      <xdr:row>98</xdr:row>
      <xdr:rowOff>47442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38569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75330</xdr:rowOff>
    </xdr:from>
    <xdr:to>
      <xdr:col>76</xdr:col>
      <xdr:colOff>165100</xdr:colOff>
      <xdr:row>98</xdr:row>
      <xdr:rowOff>5480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168057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67695</xdr:rowOff>
    </xdr:from>
    <xdr:to>
      <xdr:col>72</xdr:col>
      <xdr:colOff>38100</xdr:colOff>
      <xdr:row>97</xdr:row>
      <xdr:rowOff>169295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160422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86796</xdr:rowOff>
    </xdr:from>
    <xdr:to>
      <xdr:col>67</xdr:col>
      <xdr:colOff>101600</xdr:colOff>
      <xdr:row>98</xdr:row>
      <xdr:rowOff>16946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1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100552</xdr:rowOff>
    </xdr:from>
    <xdr:to>
      <xdr:col>116</xdr:col>
      <xdr:colOff>63500</xdr:colOff>
      <xdr:row>37</xdr:row>
      <xdr:rowOff>122326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444202"/>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77430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078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97066</xdr:rowOff>
    </xdr:from>
    <xdr:to>
      <xdr:col>111</xdr:col>
      <xdr:colOff>177800</xdr:colOff>
      <xdr:row>37</xdr:row>
      <xdr:rowOff>100552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440716"/>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65524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06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97066</xdr:rowOff>
    </xdr:from>
    <xdr:to>
      <xdr:col>107</xdr:col>
      <xdr:colOff>50800</xdr:colOff>
      <xdr:row>37</xdr:row>
      <xdr:rowOff>102895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44071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97071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0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102895</xdr:rowOff>
    </xdr:from>
    <xdr:to>
      <xdr:col>102</xdr:col>
      <xdr:colOff>114300</xdr:colOff>
      <xdr:row>37</xdr:row>
      <xdr:rowOff>106724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446545"/>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71526</xdr:rowOff>
    </xdr:from>
    <xdr:to>
      <xdr:col>116</xdr:col>
      <xdr:colOff>114300</xdr:colOff>
      <xdr:row>38</xdr:row>
      <xdr:rowOff>1676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157903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3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49752</xdr:rowOff>
    </xdr:from>
    <xdr:to>
      <xdr:col>112</xdr:col>
      <xdr:colOff>38100</xdr:colOff>
      <xdr:row>37</xdr:row>
      <xdr:rowOff>151352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3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142479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46266</xdr:rowOff>
    </xdr:from>
    <xdr:to>
      <xdr:col>107</xdr:col>
      <xdr:colOff>101600</xdr:colOff>
      <xdr:row>37</xdr:row>
      <xdr:rowOff>147866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138993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4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52095</xdr:rowOff>
    </xdr:from>
    <xdr:to>
      <xdr:col>102</xdr:col>
      <xdr:colOff>165100</xdr:colOff>
      <xdr:row>37</xdr:row>
      <xdr:rowOff>153695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3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144822</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8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55924</xdr:rowOff>
    </xdr:from>
    <xdr:to>
      <xdr:col>98</xdr:col>
      <xdr:colOff>38100</xdr:colOff>
      <xdr:row>37</xdr:row>
      <xdr:rowOff>157524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148651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9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36754</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2304"/>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38812</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4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38583</xdr:rowOff>
    </xdr:from>
    <xdr:to>
      <xdr:col>107</xdr:col>
      <xdr:colOff>50800</xdr:colOff>
      <xdr:row>59</xdr:row>
      <xdr:rowOff>38812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37592</xdr:rowOff>
    </xdr:from>
    <xdr:to>
      <xdr:col>102</xdr:col>
      <xdr:colOff>114300</xdr:colOff>
      <xdr:row>59</xdr:row>
      <xdr:rowOff>38583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314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157404</xdr:rowOff>
    </xdr:from>
    <xdr:to>
      <xdr:col>116</xdr:col>
      <xdr:colOff>114300</xdr:colOff>
      <xdr:row>59</xdr:row>
      <xdr:rowOff>87554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72331</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159462</xdr:rowOff>
    </xdr:from>
    <xdr:to>
      <xdr:col>107</xdr:col>
      <xdr:colOff>101600</xdr:colOff>
      <xdr:row>59</xdr:row>
      <xdr:rowOff>89612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80739</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159233</xdr:rowOff>
    </xdr:from>
    <xdr:to>
      <xdr:col>102</xdr:col>
      <xdr:colOff>165100</xdr:colOff>
      <xdr:row>59</xdr:row>
      <xdr:rowOff>89383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80510</xdr:rowOff>
    </xdr:from>
    <xdr:ext cx="313932"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88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158242</xdr:rowOff>
    </xdr:from>
    <xdr:to>
      <xdr:col>98</xdr:col>
      <xdr:colOff>38100</xdr:colOff>
      <xdr:row>59</xdr:row>
      <xdr:rowOff>88392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79519</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99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157111</xdr:rowOff>
    </xdr:from>
    <xdr:to>
      <xdr:col>116</xdr:col>
      <xdr:colOff>63500</xdr:colOff>
      <xdr:row>74</xdr:row>
      <xdr:rowOff>10979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672961"/>
          <a:ext cx="838200" cy="2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157111</xdr:rowOff>
    </xdr:from>
    <xdr:to>
      <xdr:col>111</xdr:col>
      <xdr:colOff>177800</xdr:colOff>
      <xdr:row>74</xdr:row>
      <xdr:rowOff>48451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672961"/>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43421</xdr:rowOff>
    </xdr:from>
    <xdr:to>
      <xdr:col>107</xdr:col>
      <xdr:colOff>50800</xdr:colOff>
      <xdr:row>74</xdr:row>
      <xdr:rowOff>48451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730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135337</xdr:rowOff>
    </xdr:from>
    <xdr:to>
      <xdr:col>102</xdr:col>
      <xdr:colOff>114300</xdr:colOff>
      <xdr:row>74</xdr:row>
      <xdr:rowOff>43421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131629</xdr:rowOff>
    </xdr:from>
    <xdr:to>
      <xdr:col>116</xdr:col>
      <xdr:colOff>114300</xdr:colOff>
      <xdr:row>74</xdr:row>
      <xdr:rowOff>61779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154506</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4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106311</xdr:rowOff>
    </xdr:from>
    <xdr:to>
      <xdr:col>112</xdr:col>
      <xdr:colOff>38100</xdr:colOff>
      <xdr:row>74</xdr:row>
      <xdr:rowOff>36461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6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52988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169101</xdr:rowOff>
    </xdr:from>
    <xdr:to>
      <xdr:col>107</xdr:col>
      <xdr:colOff>101600</xdr:colOff>
      <xdr:row>74</xdr:row>
      <xdr:rowOff>99251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115778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164071</xdr:rowOff>
    </xdr:from>
    <xdr:to>
      <xdr:col>102</xdr:col>
      <xdr:colOff>165100</xdr:colOff>
      <xdr:row>74</xdr:row>
      <xdr:rowOff>94221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110748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84537</xdr:rowOff>
    </xdr:from>
    <xdr:to>
      <xdr:col>98</xdr:col>
      <xdr:colOff>38100</xdr:colOff>
      <xdr:row>74</xdr:row>
      <xdr:rowOff>14687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31214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歳出決算総額は、住民一人当たり６</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万</a:t>
          </a:r>
          <a:r>
            <a:rPr kumimoji="1" lang="ja-JP" altLang="en-US" sz="1100">
              <a:solidFill>
                <a:schemeClr val="dk1"/>
              </a:solidFill>
              <a:effectLst/>
              <a:latin typeface="+mn-ea"/>
              <a:ea typeface="+mn-ea"/>
              <a:cs typeface="+mn-cs"/>
            </a:rPr>
            <a:t>６</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９２３</a:t>
          </a:r>
          <a:r>
            <a:rPr kumimoji="1" lang="ja-JP" altLang="ja-JP" sz="1100">
              <a:solidFill>
                <a:schemeClr val="dk1"/>
              </a:solidFill>
              <a:effectLst/>
              <a:latin typeface="+mn-ea"/>
              <a:ea typeface="+mn-ea"/>
              <a:cs typeface="+mn-cs"/>
            </a:rPr>
            <a:t>円となっている。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物件費は、住民一人当たり１</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万</a:t>
          </a:r>
          <a:r>
            <a:rPr kumimoji="1" lang="ja-JP" altLang="en-US" sz="110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５８６</a:t>
          </a:r>
          <a:r>
            <a:rPr kumimoji="1" lang="ja-JP" altLang="ja-JP" sz="1100">
              <a:solidFill>
                <a:schemeClr val="dk1"/>
              </a:solidFill>
              <a:effectLst/>
              <a:latin typeface="+mn-ea"/>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年度と比較すると１万</a:t>
          </a:r>
          <a:r>
            <a:rPr kumimoji="1" lang="ja-JP" altLang="en-US" sz="1100">
              <a:solidFill>
                <a:schemeClr val="dk1"/>
              </a:solidFill>
              <a:effectLst/>
              <a:latin typeface="+mn-ea"/>
              <a:ea typeface="+mn-ea"/>
              <a:cs typeface="+mn-cs"/>
            </a:rPr>
            <a:t>２</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７２７</a:t>
          </a:r>
          <a:r>
            <a:rPr kumimoji="1" lang="ja-JP" altLang="ja-JP" sz="1100">
              <a:solidFill>
                <a:schemeClr val="dk1"/>
              </a:solidFill>
              <a:effectLst/>
              <a:latin typeface="+mn-ea"/>
              <a:ea typeface="+mn-ea"/>
              <a:cs typeface="+mn-cs"/>
            </a:rPr>
            <a:t>円高くなっている。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賃金や委託経費が高いことが主な要因になっており、事務の効率化、経費の削減に努め、住民一人当たりの決算額の減少に努める。</a:t>
          </a:r>
          <a:endParaRPr lang="ja-JP" altLang="ja-JP" sz="1400">
            <a:effectLst/>
            <a:latin typeface="+mn-ea"/>
            <a:ea typeface="+mn-ea"/>
          </a:endParaRPr>
        </a:p>
        <a:p>
          <a:r>
            <a:rPr kumimoji="1" lang="ja-JP" altLang="ja-JP" sz="1100">
              <a:solidFill>
                <a:schemeClr val="dk1"/>
              </a:solidFill>
              <a:effectLst/>
              <a:latin typeface="+mn-ea"/>
              <a:ea typeface="+mn-ea"/>
              <a:cs typeface="+mn-cs"/>
            </a:rPr>
            <a:t>　扶助費は、住民一人当たり５万</a:t>
          </a:r>
          <a:r>
            <a:rPr kumimoji="1" lang="ja-JP" altLang="en-US" sz="1100">
              <a:solidFill>
                <a:schemeClr val="dk1"/>
              </a:solidFill>
              <a:effectLst/>
              <a:latin typeface="+mn-ea"/>
              <a:ea typeface="+mn-ea"/>
              <a:cs typeface="+mn-cs"/>
            </a:rPr>
            <a:t>９</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２７６</a:t>
          </a:r>
          <a:r>
            <a:rPr kumimoji="1" lang="ja-JP" altLang="ja-JP" sz="1100">
              <a:solidFill>
                <a:schemeClr val="dk1"/>
              </a:solidFill>
              <a:effectLst/>
              <a:latin typeface="+mn-ea"/>
              <a:ea typeface="+mn-ea"/>
              <a:cs typeface="+mn-cs"/>
            </a:rPr>
            <a:t>円で、類似団体平均及び鳥取県平均と比較して一人当たりコストが低くなっているが、平成２</a:t>
          </a:r>
          <a:r>
            <a:rPr kumimoji="1" lang="ja-JP" altLang="en-US" sz="1100">
              <a:solidFill>
                <a:schemeClr val="dk1"/>
              </a:solidFill>
              <a:effectLst/>
              <a:latin typeface="+mn-ea"/>
              <a:ea typeface="+mn-ea"/>
              <a:cs typeface="+mn-cs"/>
            </a:rPr>
            <a:t>７</a:t>
          </a:r>
          <a:r>
            <a:rPr kumimoji="1" lang="ja-JP" altLang="ja-JP" sz="1100">
              <a:solidFill>
                <a:schemeClr val="dk1"/>
              </a:solidFill>
              <a:effectLst/>
              <a:latin typeface="+mn-ea"/>
              <a:ea typeface="+mn-ea"/>
              <a:cs typeface="+mn-cs"/>
            </a:rPr>
            <a:t>年度と比べると障害者援助費</a:t>
          </a:r>
          <a:r>
            <a:rPr kumimoji="1" lang="ja-JP" altLang="en-US" sz="1100">
              <a:solidFill>
                <a:schemeClr val="dk1"/>
              </a:solidFill>
              <a:effectLst/>
              <a:latin typeface="+mn-ea"/>
              <a:ea typeface="+mn-ea"/>
              <a:cs typeface="+mn-cs"/>
            </a:rPr>
            <a:t>や介護・訓練等給付費などが</a:t>
          </a:r>
          <a:r>
            <a:rPr kumimoji="1" lang="ja-JP" altLang="ja-JP" sz="1100">
              <a:solidFill>
                <a:schemeClr val="dk1"/>
              </a:solidFill>
              <a:effectLst/>
              <a:latin typeface="+mn-ea"/>
              <a:ea typeface="+mn-ea"/>
              <a:cs typeface="+mn-cs"/>
            </a:rPr>
            <a:t>増加傾向にあり、</a:t>
          </a:r>
          <a:r>
            <a:rPr kumimoji="1" lang="ja-JP" altLang="en-US" sz="1100">
              <a:solidFill>
                <a:schemeClr val="dk1"/>
              </a:solidFill>
              <a:effectLst/>
              <a:latin typeface="+mn-ea"/>
              <a:ea typeface="+mn-ea"/>
              <a:cs typeface="+mn-cs"/>
            </a:rPr>
            <a:t>８</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９０３</a:t>
          </a:r>
          <a:r>
            <a:rPr kumimoji="1" lang="ja-JP" altLang="ja-JP" sz="1100">
              <a:solidFill>
                <a:schemeClr val="dk1"/>
              </a:solidFill>
              <a:effectLst/>
              <a:latin typeface="+mn-ea"/>
              <a:ea typeface="+mn-ea"/>
              <a:cs typeface="+mn-cs"/>
            </a:rPr>
            <a:t>円高くなっている。</a:t>
          </a:r>
          <a:endParaRPr lang="en-US" altLang="ja-JP" sz="1100">
            <a:effectLst/>
            <a:latin typeface="+mn-ea"/>
            <a:ea typeface="+mn-ea"/>
          </a:endParaRPr>
        </a:p>
        <a:p>
          <a:r>
            <a:rPr lang="ja-JP" altLang="en-US" sz="1100">
              <a:effectLst/>
              <a:latin typeface="+mn-ea"/>
              <a:ea typeface="+mn-ea"/>
            </a:rPr>
            <a:t>　積立金は、今後の公共施設の維持補修などに備え４億円積み増ししたことにより、前年度比で大幅増となった。</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16,189
16,057
189.83
11,701,724
11,282,491
359,855
6,729,811
9,917,020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96647</xdr:rowOff>
    </xdr:from>
    <xdr:to>
      <xdr:col>24</xdr:col>
      <xdr:colOff>63500</xdr:colOff>
      <xdr:row>33</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54497"/>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128651</xdr:rowOff>
    </xdr:from>
    <xdr:to>
      <xdr:col>19</xdr:col>
      <xdr:colOff>177800</xdr:colOff>
      <xdr:row>34</xdr:row>
      <xdr:rowOff>23876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8650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121031</xdr:rowOff>
    </xdr:from>
    <xdr:to>
      <xdr:col>15</xdr:col>
      <xdr:colOff>50800</xdr:colOff>
      <xdr:row>34</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88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16637</xdr:rowOff>
    </xdr:from>
    <xdr:to>
      <xdr:col>10</xdr:col>
      <xdr:colOff>114300</xdr:colOff>
      <xdr:row>33</xdr:row>
      <xdr:rowOff>121031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45847</xdr:rowOff>
    </xdr:from>
    <xdr:to>
      <xdr:col>24</xdr:col>
      <xdr:colOff>114300</xdr:colOff>
      <xdr:row>33</xdr:row>
      <xdr:rowOff>147447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68724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77851</xdr:rowOff>
    </xdr:from>
    <xdr:to>
      <xdr:col>20</xdr:col>
      <xdr:colOff>38100</xdr:colOff>
      <xdr:row>34</xdr:row>
      <xdr:rowOff>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24528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144526</xdr:rowOff>
    </xdr:from>
    <xdr:to>
      <xdr:col>15</xdr:col>
      <xdr:colOff>101600</xdr:colOff>
      <xdr:row>34</xdr:row>
      <xdr:rowOff>74676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91203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70231</xdr:rowOff>
    </xdr:from>
    <xdr:to>
      <xdr:col>10</xdr:col>
      <xdr:colOff>165100</xdr:colOff>
      <xdr:row>34</xdr:row>
      <xdr:rowOff>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16908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137287</xdr:rowOff>
    </xdr:from>
    <xdr:to>
      <xdr:col>6</xdr:col>
      <xdr:colOff>38100</xdr:colOff>
      <xdr:row>33</xdr:row>
      <xdr:rowOff>67437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83964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50907</xdr:rowOff>
    </xdr:from>
    <xdr:to>
      <xdr:col>24</xdr:col>
      <xdr:colOff>63500</xdr:colOff>
      <xdr:row>56</xdr:row>
      <xdr:rowOff>7317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0657"/>
          <a:ext cx="838200" cy="1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76041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0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122578</xdr:rowOff>
    </xdr:from>
    <xdr:to>
      <xdr:col>19</xdr:col>
      <xdr:colOff>177800</xdr:colOff>
      <xdr:row>56</xdr:row>
      <xdr:rowOff>7317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52328"/>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59573</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122578</xdr:rowOff>
    </xdr:from>
    <xdr:to>
      <xdr:col>15</xdr:col>
      <xdr:colOff>50800</xdr:colOff>
      <xdr:row>56</xdr:row>
      <xdr:rowOff>19090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52328"/>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19090</xdr:rowOff>
    </xdr:from>
    <xdr:to>
      <xdr:col>10</xdr:col>
      <xdr:colOff>114300</xdr:colOff>
      <xdr:row>56</xdr:row>
      <xdr:rowOff>62506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20290"/>
          <a:ext cx="889000" cy="4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54930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xdr:rowOff>
    </xdr:from>
    <xdr:to>
      <xdr:col>24</xdr:col>
      <xdr:colOff>114300</xdr:colOff>
      <xdr:row>55</xdr:row>
      <xdr:rowOff>101707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22984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127967</xdr:rowOff>
    </xdr:from>
    <xdr:to>
      <xdr:col>20</xdr:col>
      <xdr:colOff>38100</xdr:colOff>
      <xdr:row>56</xdr:row>
      <xdr:rowOff>58117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74644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3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71778</xdr:rowOff>
    </xdr:from>
    <xdr:to>
      <xdr:col>15</xdr:col>
      <xdr:colOff>101600</xdr:colOff>
      <xdr:row>56</xdr:row>
      <xdr:rowOff>1928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0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18455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7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139740</xdr:rowOff>
    </xdr:from>
    <xdr:to>
      <xdr:col>10</xdr:col>
      <xdr:colOff>165100</xdr:colOff>
      <xdr:row>56</xdr:row>
      <xdr:rowOff>69890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61017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6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11706</xdr:rowOff>
    </xdr:from>
    <xdr:to>
      <xdr:col>6</xdr:col>
      <xdr:colOff>38100</xdr:colOff>
      <xdr:row>56</xdr:row>
      <xdr:rowOff>113306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104433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105639</xdr:rowOff>
    </xdr:from>
    <xdr:to>
      <xdr:col>24</xdr:col>
      <xdr:colOff>63500</xdr:colOff>
      <xdr:row>75</xdr:row>
      <xdr:rowOff>25890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2939"/>
          <a:ext cx="8382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47486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6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20414</xdr:rowOff>
    </xdr:from>
    <xdr:to>
      <xdr:col>19</xdr:col>
      <xdr:colOff>177800</xdr:colOff>
      <xdr:row>75</xdr:row>
      <xdr:rowOff>25890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879164"/>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29481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20414</xdr:rowOff>
    </xdr:from>
    <xdr:to>
      <xdr:col>15</xdr:col>
      <xdr:colOff>50800</xdr:colOff>
      <xdr:row>75</xdr:row>
      <xdr:rowOff>36057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7916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36057</xdr:rowOff>
    </xdr:from>
    <xdr:to>
      <xdr:col>10</xdr:col>
      <xdr:colOff>114300</xdr:colOff>
      <xdr:row>75</xdr:row>
      <xdr:rowOff>115621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75233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54839</xdr:rowOff>
    </xdr:from>
    <xdr:to>
      <xdr:col>24</xdr:col>
      <xdr:colOff>114300</xdr:colOff>
      <xdr:row>74</xdr:row>
      <xdr:rowOff>156439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33266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146540</xdr:rowOff>
    </xdr:from>
    <xdr:to>
      <xdr:col>20</xdr:col>
      <xdr:colOff>38100</xdr:colOff>
      <xdr:row>75</xdr:row>
      <xdr:rowOff>76690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67817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141064</xdr:rowOff>
    </xdr:from>
    <xdr:to>
      <xdr:col>15</xdr:col>
      <xdr:colOff>101600</xdr:colOff>
      <xdr:row>75</xdr:row>
      <xdr:rowOff>71214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156707</xdr:rowOff>
    </xdr:from>
    <xdr:to>
      <xdr:col>10</xdr:col>
      <xdr:colOff>165100</xdr:colOff>
      <xdr:row>75</xdr:row>
      <xdr:rowOff>86857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77984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64821</xdr:rowOff>
    </xdr:from>
    <xdr:to>
      <xdr:col>6</xdr:col>
      <xdr:colOff>38100</xdr:colOff>
      <xdr:row>75</xdr:row>
      <xdr:rowOff>166421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157548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47749</xdr:rowOff>
    </xdr:from>
    <xdr:to>
      <xdr:col>24</xdr:col>
      <xdr:colOff>63500</xdr:colOff>
      <xdr:row>97</xdr:row>
      <xdr:rowOff>68476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78399"/>
          <a:ext cx="8382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47749</xdr:rowOff>
    </xdr:from>
    <xdr:to>
      <xdr:col>19</xdr:col>
      <xdr:colOff>177800</xdr:colOff>
      <xdr:row>97</xdr:row>
      <xdr:rowOff>74876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7839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162446</xdr:rowOff>
    </xdr:from>
    <xdr:to>
      <xdr:col>15</xdr:col>
      <xdr:colOff>50800</xdr:colOff>
      <xdr:row>97</xdr:row>
      <xdr:rowOff>74876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21646"/>
          <a:ext cx="8890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162446</xdr:rowOff>
    </xdr:from>
    <xdr:to>
      <xdr:col>10</xdr:col>
      <xdr:colOff>114300</xdr:colOff>
      <xdr:row>97</xdr:row>
      <xdr:rowOff>52420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21646"/>
          <a:ext cx="889000" cy="6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17676</xdr:rowOff>
    </xdr:from>
    <xdr:to>
      <xdr:col>24</xdr:col>
      <xdr:colOff>114300</xdr:colOff>
      <xdr:row>97</xdr:row>
      <xdr:rowOff>119276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167553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168399</xdr:rowOff>
    </xdr:from>
    <xdr:to>
      <xdr:col>20</xdr:col>
      <xdr:colOff>38100</xdr:colOff>
      <xdr:row>97</xdr:row>
      <xdr:rowOff>98549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89676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24076</xdr:rowOff>
    </xdr:from>
    <xdr:to>
      <xdr:col>15</xdr:col>
      <xdr:colOff>101600</xdr:colOff>
      <xdr:row>97</xdr:row>
      <xdr:rowOff>125676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116803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111646</xdr:rowOff>
    </xdr:from>
    <xdr:to>
      <xdr:col>10</xdr:col>
      <xdr:colOff>165100</xdr:colOff>
      <xdr:row>97</xdr:row>
      <xdr:rowOff>41796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32923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6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1620</xdr:rowOff>
    </xdr:from>
    <xdr:to>
      <xdr:col>6</xdr:col>
      <xdr:colOff>38100</xdr:colOff>
      <xdr:row>97</xdr:row>
      <xdr:rowOff>103220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94347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47646</xdr:rowOff>
    </xdr:from>
    <xdr:to>
      <xdr:col>55</xdr:col>
      <xdr:colOff>0</xdr:colOff>
      <xdr:row>57</xdr:row>
      <xdr:rowOff>111658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20296"/>
          <a:ext cx="838200" cy="6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122596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9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107461</xdr:rowOff>
    </xdr:from>
    <xdr:to>
      <xdr:col>50</xdr:col>
      <xdr:colOff>114300</xdr:colOff>
      <xdr:row>57</xdr:row>
      <xdr:rowOff>111658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80111"/>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80556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107461</xdr:rowOff>
    </xdr:from>
    <xdr:to>
      <xdr:col>45</xdr:col>
      <xdr:colOff>177800</xdr:colOff>
      <xdr:row>57</xdr:row>
      <xdr:rowOff>153253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0111"/>
          <a:ext cx="889000" cy="4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82363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142656</xdr:rowOff>
    </xdr:from>
    <xdr:to>
      <xdr:col>41</xdr:col>
      <xdr:colOff>50800</xdr:colOff>
      <xdr:row>57</xdr:row>
      <xdr:rowOff>153253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15306"/>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110017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168296</xdr:rowOff>
    </xdr:from>
    <xdr:to>
      <xdr:col>55</xdr:col>
      <xdr:colOff>50800</xdr:colOff>
      <xdr:row>57</xdr:row>
      <xdr:rowOff>98446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19723</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60858</xdr:rowOff>
    </xdr:from>
    <xdr:to>
      <xdr:col>50</xdr:col>
      <xdr:colOff>165100</xdr:colOff>
      <xdr:row>57</xdr:row>
      <xdr:rowOff>162458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7535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0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56661</xdr:rowOff>
    </xdr:from>
    <xdr:to>
      <xdr:col>46</xdr:col>
      <xdr:colOff>38100</xdr:colOff>
      <xdr:row>57</xdr:row>
      <xdr:rowOff>158261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3338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0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102453</xdr:rowOff>
    </xdr:from>
    <xdr:to>
      <xdr:col>41</xdr:col>
      <xdr:colOff>101600</xdr:colOff>
      <xdr:row>58</xdr:row>
      <xdr:rowOff>32603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49130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91856</xdr:rowOff>
    </xdr:from>
    <xdr:to>
      <xdr:col>36</xdr:col>
      <xdr:colOff>165100</xdr:colOff>
      <xdr:row>58</xdr:row>
      <xdr:rowOff>22006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38533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10185</xdr:rowOff>
    </xdr:from>
    <xdr:to>
      <xdr:col>55</xdr:col>
      <xdr:colOff>0</xdr:colOff>
      <xdr:row>78</xdr:row>
      <xdr:rowOff>50216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83285"/>
          <a:ext cx="8382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57569</xdr:rowOff>
    </xdr:from>
    <xdr:to>
      <xdr:col>50</xdr:col>
      <xdr:colOff>114300</xdr:colOff>
      <xdr:row>78</xdr:row>
      <xdr:rowOff>10185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87769"/>
          <a:ext cx="889000" cy="2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57569</xdr:rowOff>
    </xdr:from>
    <xdr:to>
      <xdr:col>45</xdr:col>
      <xdr:colOff>177800</xdr:colOff>
      <xdr:row>78</xdr:row>
      <xdr:rowOff>29984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87769"/>
          <a:ext cx="889000" cy="3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45496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164618</xdr:rowOff>
    </xdr:from>
    <xdr:to>
      <xdr:col>41</xdr:col>
      <xdr:colOff>50800</xdr:colOff>
      <xdr:row>78</xdr:row>
      <xdr:rowOff>29984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66268"/>
          <a:ext cx="8890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39603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170866</xdr:rowOff>
    </xdr:from>
    <xdr:to>
      <xdr:col>55</xdr:col>
      <xdr:colOff>50800</xdr:colOff>
      <xdr:row>78</xdr:row>
      <xdr:rowOff>101016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149293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130835</xdr:rowOff>
    </xdr:from>
    <xdr:to>
      <xdr:col>50</xdr:col>
      <xdr:colOff>165100</xdr:colOff>
      <xdr:row>78</xdr:row>
      <xdr:rowOff>60985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52112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6769</xdr:rowOff>
    </xdr:from>
    <xdr:to>
      <xdr:col>46</xdr:col>
      <xdr:colOff>38100</xdr:colOff>
      <xdr:row>76</xdr:row>
      <xdr:rowOff>108369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124896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1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150634</xdr:rowOff>
    </xdr:from>
    <xdr:to>
      <xdr:col>41</xdr:col>
      <xdr:colOff>101600</xdr:colOff>
      <xdr:row>78</xdr:row>
      <xdr:rowOff>80784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71911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113818</xdr:rowOff>
    </xdr:from>
    <xdr:to>
      <xdr:col>36</xdr:col>
      <xdr:colOff>165100</xdr:colOff>
      <xdr:row>78</xdr:row>
      <xdr:rowOff>43968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60495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153606</xdr:rowOff>
    </xdr:from>
    <xdr:to>
      <xdr:col>55</xdr:col>
      <xdr:colOff>0</xdr:colOff>
      <xdr:row>95</xdr:row>
      <xdr:rowOff>163513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41356"/>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123474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68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77102</xdr:rowOff>
    </xdr:from>
    <xdr:to>
      <xdr:col>50</xdr:col>
      <xdr:colOff>114300</xdr:colOff>
      <xdr:row>95</xdr:row>
      <xdr:rowOff>153606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364852"/>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73841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16714</xdr:rowOff>
    </xdr:from>
    <xdr:to>
      <xdr:col>45</xdr:col>
      <xdr:colOff>177800</xdr:colOff>
      <xdr:row>95</xdr:row>
      <xdr:rowOff>77102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0446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79863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16714</xdr:rowOff>
    </xdr:from>
    <xdr:to>
      <xdr:col>41</xdr:col>
      <xdr:colOff>50800</xdr:colOff>
      <xdr:row>95</xdr:row>
      <xdr:rowOff>92774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304464"/>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49598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112713</xdr:rowOff>
    </xdr:from>
    <xdr:to>
      <xdr:col>55</xdr:col>
      <xdr:colOff>50800</xdr:colOff>
      <xdr:row>96</xdr:row>
      <xdr:rowOff>42863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91140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102806</xdr:rowOff>
    </xdr:from>
    <xdr:to>
      <xdr:col>50</xdr:col>
      <xdr:colOff>165100</xdr:colOff>
      <xdr:row>96</xdr:row>
      <xdr:rowOff>32956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24083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26302</xdr:rowOff>
    </xdr:from>
    <xdr:to>
      <xdr:col>46</xdr:col>
      <xdr:colOff>38100</xdr:colOff>
      <xdr:row>95</xdr:row>
      <xdr:rowOff>127902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137364</xdr:rowOff>
    </xdr:from>
    <xdr:to>
      <xdr:col>41</xdr:col>
      <xdr:colOff>101600</xdr:colOff>
      <xdr:row>95</xdr:row>
      <xdr:rowOff>67514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58641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41974</xdr:rowOff>
    </xdr:from>
    <xdr:to>
      <xdr:col>36</xdr:col>
      <xdr:colOff>165100</xdr:colOff>
      <xdr:row>95</xdr:row>
      <xdr:rowOff>143574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134701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417</xdr:rowOff>
    </xdr:from>
    <xdr:to>
      <xdr:col>85</xdr:col>
      <xdr:colOff>127000</xdr:colOff>
      <xdr:row>39</xdr:row>
      <xdr:rowOff>9986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686967"/>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9986</xdr:rowOff>
    </xdr:from>
    <xdr:to>
      <xdr:col>81</xdr:col>
      <xdr:colOff>50800</xdr:colOff>
      <xdr:row>39</xdr:row>
      <xdr:rowOff>40063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696536"/>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82387</xdr:rowOff>
    </xdr:from>
    <xdr:to>
      <xdr:col>76</xdr:col>
      <xdr:colOff>114300</xdr:colOff>
      <xdr:row>39</xdr:row>
      <xdr:rowOff>40063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254587"/>
          <a:ext cx="889000" cy="47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131830</xdr:rowOff>
    </xdr:from>
    <xdr:to>
      <xdr:col>71</xdr:col>
      <xdr:colOff>177800</xdr:colOff>
      <xdr:row>36</xdr:row>
      <xdr:rowOff>82387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32580"/>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88815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37381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121067</xdr:rowOff>
    </xdr:from>
    <xdr:to>
      <xdr:col>85</xdr:col>
      <xdr:colOff>177800</xdr:colOff>
      <xdr:row>39</xdr:row>
      <xdr:rowOff>51217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99494</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6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130636</xdr:rowOff>
    </xdr:from>
    <xdr:to>
      <xdr:col>81</xdr:col>
      <xdr:colOff>101600</xdr:colOff>
      <xdr:row>39</xdr:row>
      <xdr:rowOff>60786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51913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73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160713</xdr:rowOff>
    </xdr:from>
    <xdr:to>
      <xdr:col>76</xdr:col>
      <xdr:colOff>165100</xdr:colOff>
      <xdr:row>39</xdr:row>
      <xdr:rowOff>90863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6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81990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7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31587</xdr:rowOff>
    </xdr:from>
    <xdr:to>
      <xdr:col>72</xdr:col>
      <xdr:colOff>38100</xdr:colOff>
      <xdr:row>36</xdr:row>
      <xdr:rowOff>133187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149714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81030</xdr:rowOff>
    </xdr:from>
    <xdr:to>
      <xdr:col>67</xdr:col>
      <xdr:colOff>101600</xdr:colOff>
      <xdr:row>36</xdr:row>
      <xdr:rowOff>11180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27707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34105</xdr:rowOff>
    </xdr:from>
    <xdr:to>
      <xdr:col>85</xdr:col>
      <xdr:colOff>127000</xdr:colOff>
      <xdr:row>58</xdr:row>
      <xdr:rowOff>92133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78205"/>
          <a:ext cx="838200" cy="5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34105</xdr:rowOff>
    </xdr:from>
    <xdr:to>
      <xdr:col>81</xdr:col>
      <xdr:colOff>50800</xdr:colOff>
      <xdr:row>58</xdr:row>
      <xdr:rowOff>104596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78205"/>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39426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96961</xdr:rowOff>
    </xdr:from>
    <xdr:to>
      <xdr:col>76</xdr:col>
      <xdr:colOff>114300</xdr:colOff>
      <xdr:row>58</xdr:row>
      <xdr:rowOff>104596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41061"/>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96961</xdr:rowOff>
    </xdr:from>
    <xdr:to>
      <xdr:col>71</xdr:col>
      <xdr:colOff>177800</xdr:colOff>
      <xdr:row>59</xdr:row>
      <xdr:rowOff>25236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41061"/>
          <a:ext cx="889000" cy="9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41333</xdr:rowOff>
    </xdr:from>
    <xdr:to>
      <xdr:col>85</xdr:col>
      <xdr:colOff>177800</xdr:colOff>
      <xdr:row>58</xdr:row>
      <xdr:rowOff>142933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127710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154755</xdr:rowOff>
    </xdr:from>
    <xdr:to>
      <xdr:col>81</xdr:col>
      <xdr:colOff>101600</xdr:colOff>
      <xdr:row>58</xdr:row>
      <xdr:rowOff>84905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2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76032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53796</xdr:rowOff>
    </xdr:from>
    <xdr:to>
      <xdr:col>76</xdr:col>
      <xdr:colOff>165100</xdr:colOff>
      <xdr:row>58</xdr:row>
      <xdr:rowOff>155396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146523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9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46161</xdr:rowOff>
    </xdr:from>
    <xdr:to>
      <xdr:col>72</xdr:col>
      <xdr:colOff>38100</xdr:colOff>
      <xdr:row>58</xdr:row>
      <xdr:rowOff>147761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138888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8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145886</xdr:rowOff>
    </xdr:from>
    <xdr:to>
      <xdr:col>67</xdr:col>
      <xdr:colOff>101600</xdr:colOff>
      <xdr:row>59</xdr:row>
      <xdr:rowOff>76036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67163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8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161683</xdr:rowOff>
    </xdr:from>
    <xdr:to>
      <xdr:col>85</xdr:col>
      <xdr:colOff>127000</xdr:colOff>
      <xdr:row>79</xdr:row>
      <xdr:rowOff>3425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4783"/>
          <a:ext cx="8382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3425</xdr:rowOff>
    </xdr:from>
    <xdr:to>
      <xdr:col>81</xdr:col>
      <xdr:colOff>50800</xdr:colOff>
      <xdr:row>79</xdr:row>
      <xdr:rowOff>37021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7975"/>
          <a:ext cx="889000" cy="3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37021</xdr:rowOff>
    </xdr:from>
    <xdr:to>
      <xdr:col>76</xdr:col>
      <xdr:colOff>114300</xdr:colOff>
      <xdr:row>79</xdr:row>
      <xdr:rowOff>44267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81571"/>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43154</xdr:rowOff>
    </xdr:from>
    <xdr:to>
      <xdr:col>71</xdr:col>
      <xdr:colOff>177800</xdr:colOff>
      <xdr:row>79</xdr:row>
      <xdr:rowOff>44267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7704"/>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110883</xdr:rowOff>
    </xdr:from>
    <xdr:to>
      <xdr:col>85</xdr:col>
      <xdr:colOff>177800</xdr:colOff>
      <xdr:row>79</xdr:row>
      <xdr:rowOff>41033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43994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124075</xdr:rowOff>
    </xdr:from>
    <xdr:to>
      <xdr:col>81</xdr:col>
      <xdr:colOff>101600</xdr:colOff>
      <xdr:row>79</xdr:row>
      <xdr:rowOff>54225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45352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8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157671</xdr:rowOff>
    </xdr:from>
    <xdr:to>
      <xdr:col>76</xdr:col>
      <xdr:colOff>165100</xdr:colOff>
      <xdr:row>79</xdr:row>
      <xdr:rowOff>87821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78948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3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164917</xdr:rowOff>
    </xdr:from>
    <xdr:to>
      <xdr:col>72</xdr:col>
      <xdr:colOff>38100</xdr:colOff>
      <xdr:row>79</xdr:row>
      <xdr:rowOff>95067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86194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163804</xdr:rowOff>
    </xdr:from>
    <xdr:to>
      <xdr:col>67</xdr:col>
      <xdr:colOff>101600</xdr:colOff>
      <xdr:row>79</xdr:row>
      <xdr:rowOff>93954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85081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34634</xdr:rowOff>
    </xdr:from>
    <xdr:to>
      <xdr:col>85</xdr:col>
      <xdr:colOff>127000</xdr:colOff>
      <xdr:row>95</xdr:row>
      <xdr:rowOff>68872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322384"/>
          <a:ext cx="8382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29477</xdr:rowOff>
    </xdr:from>
    <xdr:to>
      <xdr:col>81</xdr:col>
      <xdr:colOff>50800</xdr:colOff>
      <xdr:row>95</xdr:row>
      <xdr:rowOff>68872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317227"/>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119177</xdr:rowOff>
    </xdr:from>
    <xdr:to>
      <xdr:col>76</xdr:col>
      <xdr:colOff>114300</xdr:colOff>
      <xdr:row>95</xdr:row>
      <xdr:rowOff>29477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235477"/>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119177</xdr:rowOff>
    </xdr:from>
    <xdr:to>
      <xdr:col>71</xdr:col>
      <xdr:colOff>177800</xdr:colOff>
      <xdr:row>94</xdr:row>
      <xdr:rowOff>132956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235477"/>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155284</xdr:rowOff>
    </xdr:from>
    <xdr:to>
      <xdr:col>85</xdr:col>
      <xdr:colOff>177800</xdr:colOff>
      <xdr:row>95</xdr:row>
      <xdr:rowOff>85434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6711</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1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18072</xdr:rowOff>
    </xdr:from>
    <xdr:to>
      <xdr:col>81</xdr:col>
      <xdr:colOff>101600</xdr:colOff>
      <xdr:row>95</xdr:row>
      <xdr:rowOff>119672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3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136199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0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150127</xdr:rowOff>
    </xdr:from>
    <xdr:to>
      <xdr:col>76</xdr:col>
      <xdr:colOff>165100</xdr:colOff>
      <xdr:row>95</xdr:row>
      <xdr:rowOff>80277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2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96804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0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68377</xdr:rowOff>
    </xdr:from>
    <xdr:to>
      <xdr:col>72</xdr:col>
      <xdr:colOff>38100</xdr:colOff>
      <xdr:row>94</xdr:row>
      <xdr:rowOff>169977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1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15054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9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82156</xdr:rowOff>
    </xdr:from>
    <xdr:to>
      <xdr:col>67</xdr:col>
      <xdr:colOff>101600</xdr:colOff>
      <xdr:row>95</xdr:row>
      <xdr:rowOff>12306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1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28833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9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総務</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１９２１</a:t>
          </a:r>
          <a:r>
            <a:rPr kumimoji="1" lang="ja-JP" altLang="ja-JP" sz="1100">
              <a:solidFill>
                <a:schemeClr val="dk1"/>
              </a:solidFill>
              <a:effectLst/>
              <a:latin typeface="+mn-lt"/>
              <a:ea typeface="+mn-ea"/>
              <a:cs typeface="+mn-cs"/>
            </a:rPr>
            <a:t>円となっており、前年度に比べ</a:t>
          </a:r>
          <a:r>
            <a:rPr kumimoji="1" lang="ja-JP" altLang="en-US" sz="1100">
              <a:solidFill>
                <a:schemeClr val="dk1"/>
              </a:solidFill>
              <a:effectLst/>
              <a:latin typeface="+mn-lt"/>
              <a:ea typeface="+mn-ea"/>
              <a:cs typeface="+mn-cs"/>
            </a:rPr>
            <a:t>２万７９６６</a:t>
          </a:r>
          <a:r>
            <a:rPr kumimoji="1" lang="ja-JP" altLang="ja-JP" sz="1100">
              <a:solidFill>
                <a:schemeClr val="dk1"/>
              </a:solidFill>
              <a:effectLst/>
              <a:latin typeface="+mn-lt"/>
              <a:ea typeface="+mn-ea"/>
              <a:cs typeface="+mn-cs"/>
            </a:rPr>
            <a:t>円高くなっている。</a:t>
          </a:r>
          <a:r>
            <a:rPr kumimoji="1" lang="ja-JP" altLang="en-US" sz="1100">
              <a:solidFill>
                <a:schemeClr val="dk1"/>
              </a:solidFill>
              <a:effectLst/>
              <a:latin typeface="+mn-lt"/>
              <a:ea typeface="+mn-ea"/>
              <a:cs typeface="+mn-cs"/>
            </a:rPr>
            <a:t>ふるさと応援寄附金事業の伸び、こうれい上屋付き多目的広場の新設、公共施設整備基金への積立</a:t>
          </a:r>
          <a:r>
            <a:rPr kumimoji="1" lang="ja-JP" altLang="ja-JP" sz="1100">
              <a:solidFill>
                <a:schemeClr val="dk1"/>
              </a:solidFill>
              <a:effectLst/>
              <a:latin typeface="+mn-lt"/>
              <a:ea typeface="+mn-ea"/>
              <a:cs typeface="+mn-cs"/>
            </a:rPr>
            <a:t>などが主な要因である。</a:t>
          </a:r>
          <a:endParaRPr lang="ja-JP" altLang="ja-JP" sz="1400">
            <a:effectLst/>
          </a:endParaRPr>
        </a:p>
        <a:p>
          <a:r>
            <a:rPr kumimoji="1" lang="ja-JP" altLang="en-US" sz="1100">
              <a:solidFill>
                <a:schemeClr val="dk1"/>
              </a:solidFill>
              <a:effectLst/>
              <a:latin typeface="+mn-lt"/>
              <a:ea typeface="+mn-ea"/>
              <a:cs typeface="+mn-cs"/>
            </a:rPr>
            <a:t>　民生</a:t>
          </a:r>
          <a:r>
            <a:rPr kumimoji="1" lang="ja-JP" altLang="ja-JP" sz="1100">
              <a:solidFill>
                <a:schemeClr val="dk1"/>
              </a:solidFill>
              <a:effectLst/>
              <a:latin typeface="+mn-lt"/>
              <a:ea typeface="+mn-ea"/>
              <a:cs typeface="+mn-cs"/>
            </a:rPr>
            <a:t>費は、住民一人当たり１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８１２９</a:t>
          </a:r>
          <a:r>
            <a:rPr kumimoji="1" lang="ja-JP" altLang="ja-JP" sz="1100">
              <a:solidFill>
                <a:schemeClr val="dk1"/>
              </a:solidFill>
              <a:effectLst/>
              <a:latin typeface="+mn-lt"/>
              <a:ea typeface="+mn-ea"/>
              <a:cs typeface="+mn-cs"/>
            </a:rPr>
            <a:t>円となっており、前年度に比べ</a:t>
          </a:r>
          <a:r>
            <a:rPr kumimoji="1" lang="ja-JP" altLang="en-US" sz="1100">
              <a:solidFill>
                <a:schemeClr val="dk1"/>
              </a:solidFill>
              <a:effectLst/>
              <a:latin typeface="+mn-lt"/>
              <a:ea typeface="+mn-ea"/>
              <a:cs typeface="+mn-cs"/>
            </a:rPr>
            <a:t>８４２４</a:t>
          </a:r>
          <a:r>
            <a:rPr kumimoji="1" lang="ja-JP" altLang="ja-JP" sz="1100">
              <a:solidFill>
                <a:schemeClr val="dk1"/>
              </a:solidFill>
              <a:effectLst/>
              <a:latin typeface="+mn-lt"/>
              <a:ea typeface="+mn-ea"/>
              <a:cs typeface="+mn-cs"/>
            </a:rPr>
            <a:t>円高くなっている。</a:t>
          </a:r>
          <a:r>
            <a:rPr kumimoji="1" lang="ja-JP" altLang="en-US" sz="1100">
              <a:solidFill>
                <a:schemeClr val="dk1"/>
              </a:solidFill>
              <a:effectLst/>
              <a:latin typeface="+mn-lt"/>
              <a:ea typeface="+mn-ea"/>
              <a:cs typeface="+mn-cs"/>
            </a:rPr>
            <a:t>保健福祉センターなわ空調改修工事のほか、障碍者自立支援事業や介護保険への操出金の増額などが主な要因である。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農林水産業費は、住民一人当たり１２万６８８円となっており、前年度比１万９６０１円、類似団体平均比４万５１１２円、鳥取県平均比９万１４３４円高くなっている。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畜産・酪農収益力強化整備等特別対策事業や水産物供給基盤整備事業の実施などが前年度比で大きく伸びている要因である。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公共施設老朽化へ対応するため公共施設整備基金への積立を行ったことなどにより</a:t>
          </a:r>
          <a:r>
            <a:rPr kumimoji="1" lang="ja-JP" altLang="ja-JP" sz="1100">
              <a:solidFill>
                <a:schemeClr val="dk1"/>
              </a:solidFill>
              <a:effectLst/>
              <a:latin typeface="+mn-lt"/>
              <a:ea typeface="+mn-ea"/>
              <a:cs typeface="+mn-cs"/>
            </a:rPr>
            <a:t>、前年度と比較し実質収支額が</a:t>
          </a:r>
          <a:r>
            <a:rPr kumimoji="1" lang="en-US" altLang="ja-JP" sz="1100">
              <a:solidFill>
                <a:schemeClr val="dk1"/>
              </a:solidFill>
              <a:effectLst/>
              <a:latin typeface="+mn-lt"/>
              <a:ea typeface="+mn-ea"/>
              <a:cs typeface="+mn-cs"/>
            </a:rPr>
            <a:t>336,201</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、標準財政規模に占める割合では</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実質単年度収支についても、単年度収支が</a:t>
          </a:r>
          <a:r>
            <a:rPr kumimoji="1" lang="en-US" altLang="ja-JP" sz="1100">
              <a:solidFill>
                <a:schemeClr val="dk1"/>
              </a:solidFill>
              <a:effectLst/>
              <a:latin typeface="+mn-lt"/>
              <a:ea typeface="+mn-ea"/>
              <a:cs typeface="+mn-cs"/>
            </a:rPr>
            <a:t>260,492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となったことが主な要因となり、標準財政規模に占める割合は、前年度と比べ</a:t>
          </a:r>
          <a:r>
            <a:rPr kumimoji="1" lang="en-US" altLang="ja-JP" sz="1100">
              <a:solidFill>
                <a:schemeClr val="dk1"/>
              </a:solidFill>
              <a:effectLst/>
              <a:latin typeface="+mn-lt"/>
              <a:ea typeface="+mn-ea"/>
              <a:cs typeface="+mn-cs"/>
            </a:rPr>
            <a:t>4.98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前年度同様</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400">
            <a:effectLst/>
          </a:endParaRPr>
        </a:p>
        <a:p>
          <a:r>
            <a:rPr kumimoji="1" lang="ja-JP" altLang="ja-JP" sz="11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11701724</v>
      </c>
      <c r="BO4" s="462"/>
      <c r="BP4" s="462"/>
      <c r="BQ4" s="462"/>
      <c r="BR4" s="462"/>
      <c r="BS4" s="462"/>
      <c r="BT4" s="462"/>
      <c r="BU4" s="463"/>
      <c r="BV4" s="461">
        <v>11347421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9.1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11282491</v>
      </c>
      <c r="BO5" s="467"/>
      <c r="BP5" s="467"/>
      <c r="BQ5" s="467"/>
      <c r="BR5" s="467"/>
      <c r="BS5" s="467"/>
      <c r="BT5" s="467"/>
      <c r="BU5" s="468"/>
      <c r="BV5" s="466">
        <v>10614518</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92.9</v>
      </c>
      <c r="CU5" s="437"/>
      <c r="CV5" s="437"/>
      <c r="CW5" s="437"/>
      <c r="CX5" s="437"/>
      <c r="CY5" s="437"/>
      <c r="CZ5" s="437"/>
      <c r="DA5" s="438"/>
      <c r="DB5" s="436">
        <v>91.6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419233</v>
      </c>
      <c r="BO6" s="467"/>
      <c r="BP6" s="467"/>
      <c r="BQ6" s="467"/>
      <c r="BR6" s="467"/>
      <c r="BS6" s="467"/>
      <c r="BT6" s="467"/>
      <c r="BU6" s="468"/>
      <c r="BV6" s="466">
        <v>732903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95.6</v>
      </c>
      <c r="CU6" s="620"/>
      <c r="CV6" s="620"/>
      <c r="CW6" s="620"/>
      <c r="CX6" s="620"/>
      <c r="CY6" s="620"/>
      <c r="CZ6" s="620"/>
      <c r="DA6" s="621"/>
      <c r="DB6" s="619">
        <v>95.2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59378</v>
      </c>
      <c r="BO7" s="467"/>
      <c r="BP7" s="467"/>
      <c r="BQ7" s="467"/>
      <c r="BR7" s="467"/>
      <c r="BS7" s="467"/>
      <c r="BT7" s="467"/>
      <c r="BU7" s="468"/>
      <c r="BV7" s="466">
        <v>112556</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6729811</v>
      </c>
      <c r="CU7" s="467"/>
      <c r="CV7" s="467"/>
      <c r="CW7" s="467"/>
      <c r="CX7" s="467"/>
      <c r="CY7" s="467"/>
      <c r="CZ7" s="467"/>
      <c r="DA7" s="468"/>
      <c r="DB7" s="466">
        <v>6807198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359855</v>
      </c>
      <c r="BO8" s="467"/>
      <c r="BP8" s="467"/>
      <c r="BQ8" s="467"/>
      <c r="BR8" s="467"/>
      <c r="BS8" s="467"/>
      <c r="BT8" s="467"/>
      <c r="BU8" s="468"/>
      <c r="BV8" s="466">
        <v>620347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16470</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107</v>
      </c>
      <c r="AV9" s="524"/>
      <c r="AW9" s="524"/>
      <c r="AX9" s="524"/>
      <c r="AY9" s="446" t="s">
        <v>114</v>
      </c>
      <c r="AZ9" s="447"/>
      <c r="BA9" s="447"/>
      <c r="BB9" s="447"/>
      <c r="BC9" s="447"/>
      <c r="BD9" s="447"/>
      <c r="BE9" s="447"/>
      <c r="BF9" s="447"/>
      <c r="BG9" s="447"/>
      <c r="BH9" s="447"/>
      <c r="BI9" s="447"/>
      <c r="BJ9" s="447"/>
      <c r="BK9" s="447"/>
      <c r="BL9" s="447"/>
      <c r="BM9" s="448"/>
      <c r="BN9" s="466">
        <v>-260492</v>
      </c>
      <c r="BO9" s="467"/>
      <c r="BP9" s="467"/>
      <c r="BQ9" s="467"/>
      <c r="BR9" s="467"/>
      <c r="BS9" s="467"/>
      <c r="BT9" s="467"/>
      <c r="BU9" s="468"/>
      <c r="BV9" s="466">
        <v>71486</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16.899999999999999</v>
      </c>
      <c r="CU9" s="437"/>
      <c r="CV9" s="437"/>
      <c r="CW9" s="437"/>
      <c r="CX9" s="437"/>
      <c r="CY9" s="437"/>
      <c r="CZ9" s="437"/>
      <c r="DA9" s="438"/>
      <c r="DB9" s="436">
        <v>16.600000000000001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17491</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5528</v>
      </c>
      <c r="BO10" s="467"/>
      <c r="BP10" s="467"/>
      <c r="BQ10" s="467"/>
      <c r="BR10" s="467"/>
      <c r="BS10" s="467"/>
      <c r="BT10" s="467"/>
      <c r="BU10" s="468"/>
      <c r="BV10" s="466">
        <v>9751</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16189</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16057</v>
      </c>
      <c r="S13" s="570"/>
      <c r="T13" s="570"/>
      <c r="U13" s="570"/>
      <c r="V13" s="571"/>
      <c r="W13" s="557" t="s">
        <v>137</v>
      </c>
      <c r="X13" s="479"/>
      <c r="Y13" s="479"/>
      <c r="Z13" s="479"/>
      <c r="AA13" s="479"/>
      <c r="AB13" s="480"/>
      <c r="AC13" s="442">
        <v>2252</v>
      </c>
      <c r="AD13" s="443"/>
      <c r="AE13" s="443"/>
      <c r="AF13" s="443"/>
      <c r="AG13" s="444"/>
      <c r="AH13" s="442">
        <v>2570</v>
      </c>
      <c r="AI13" s="443"/>
      <c r="AJ13" s="443"/>
      <c r="AK13" s="443"/>
      <c r="AL13" s="445"/>
      <c r="AM13" s="535" t="s">
        <v>138</v>
      </c>
      <c r="AN13" s="440"/>
      <c r="AO13" s="440"/>
      <c r="AP13" s="440"/>
      <c r="AQ13" s="440"/>
      <c r="AR13" s="440"/>
      <c r="AS13" s="440"/>
      <c r="AT13" s="441"/>
      <c r="AU13" s="523" t="s">
        <v>124</v>
      </c>
      <c r="AV13" s="524"/>
      <c r="AW13" s="524"/>
      <c r="AX13" s="524"/>
      <c r="AY13" s="446" t="s">
        <v>139</v>
      </c>
      <c r="AZ13" s="447"/>
      <c r="BA13" s="447"/>
      <c r="BB13" s="447"/>
      <c r="BC13" s="447"/>
      <c r="BD13" s="447"/>
      <c r="BE13" s="447"/>
      <c r="BF13" s="447"/>
      <c r="BG13" s="447"/>
      <c r="BH13" s="447"/>
      <c r="BI13" s="447"/>
      <c r="BJ13" s="447"/>
      <c r="BK13" s="447"/>
      <c r="BL13" s="447"/>
      <c r="BM13" s="448"/>
      <c r="BN13" s="466">
        <v>-254964</v>
      </c>
      <c r="BO13" s="467"/>
      <c r="BP13" s="467"/>
      <c r="BQ13" s="467"/>
      <c r="BR13" s="467"/>
      <c r="BS13" s="467"/>
      <c r="BT13" s="467"/>
      <c r="BU13" s="468"/>
      <c r="BV13" s="466">
        <v>81237</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10.5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16352</v>
      </c>
      <c r="S14" s="570"/>
      <c r="T14" s="570"/>
      <c r="U14" s="570"/>
      <c r="V14" s="571"/>
      <c r="W14" s="572"/>
      <c r="X14" s="482"/>
      <c r="Y14" s="482"/>
      <c r="Z14" s="482"/>
      <c r="AA14" s="482"/>
      <c r="AB14" s="483"/>
      <c r="AC14" s="562">
        <v>25.9</v>
      </c>
      <c r="AD14" s="563"/>
      <c r="AE14" s="563"/>
      <c r="AF14" s="563"/>
      <c r="AG14" s="564"/>
      <c r="AH14" s="562">
        <v>28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v>4.5999999999999996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16256</v>
      </c>
      <c r="S15" s="570"/>
      <c r="T15" s="570"/>
      <c r="U15" s="570"/>
      <c r="V15" s="571"/>
      <c r="W15" s="557" t="s">
        <v>143</v>
      </c>
      <c r="X15" s="479"/>
      <c r="Y15" s="479"/>
      <c r="Z15" s="479"/>
      <c r="AA15" s="479"/>
      <c r="AB15" s="480"/>
      <c r="AC15" s="442">
        <v>1688</v>
      </c>
      <c r="AD15" s="443"/>
      <c r="AE15" s="443"/>
      <c r="AF15" s="443"/>
      <c r="AG15" s="444"/>
      <c r="AH15" s="442">
        <v>1804</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1634204</v>
      </c>
      <c r="BO15" s="462"/>
      <c r="BP15" s="462"/>
      <c r="BQ15" s="462"/>
      <c r="BR15" s="462"/>
      <c r="BS15" s="462"/>
      <c r="BT15" s="462"/>
      <c r="BU15" s="463"/>
      <c r="BV15" s="461">
        <v>1601400</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19.399999999999999</v>
      </c>
      <c r="AD16" s="563"/>
      <c r="AE16" s="563"/>
      <c r="AF16" s="563"/>
      <c r="AG16" s="564"/>
      <c r="AH16" s="562">
        <v>19.600000000000001</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6038549</v>
      </c>
      <c r="BO16" s="467"/>
      <c r="BP16" s="467"/>
      <c r="BQ16" s="467"/>
      <c r="BR16" s="467"/>
      <c r="BS16" s="467"/>
      <c r="BT16" s="467"/>
      <c r="BU16" s="468"/>
      <c r="BV16" s="466">
        <v>5951909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4753</v>
      </c>
      <c r="AD17" s="443"/>
      <c r="AE17" s="443"/>
      <c r="AF17" s="443"/>
      <c r="AG17" s="444"/>
      <c r="AH17" s="442">
        <v>4809</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2064207</v>
      </c>
      <c r="BO17" s="467"/>
      <c r="BP17" s="467"/>
      <c r="BQ17" s="467"/>
      <c r="BR17" s="467"/>
      <c r="BS17" s="467"/>
      <c r="BT17" s="467"/>
      <c r="BU17" s="468"/>
      <c r="BV17" s="466">
        <v>2016767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189.83</v>
      </c>
      <c r="M18" s="531"/>
      <c r="N18" s="531"/>
      <c r="O18" s="531"/>
      <c r="P18" s="531"/>
      <c r="Q18" s="531"/>
      <c r="R18" s="532"/>
      <c r="S18" s="532"/>
      <c r="T18" s="532"/>
      <c r="U18" s="532"/>
      <c r="V18" s="533"/>
      <c r="W18" s="547"/>
      <c r="X18" s="548"/>
      <c r="Y18" s="548"/>
      <c r="Z18" s="548"/>
      <c r="AA18" s="548"/>
      <c r="AB18" s="558"/>
      <c r="AC18" s="430">
        <v>54.7</v>
      </c>
      <c r="AD18" s="431"/>
      <c r="AE18" s="431"/>
      <c r="AF18" s="431"/>
      <c r="AG18" s="534"/>
      <c r="AH18" s="430">
        <v>52.4</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6295645</v>
      </c>
      <c r="BO18" s="467"/>
      <c r="BP18" s="467"/>
      <c r="BQ18" s="467"/>
      <c r="BR18" s="467"/>
      <c r="BS18" s="467"/>
      <c r="BT18" s="467"/>
      <c r="BU18" s="468"/>
      <c r="BV18" s="466">
        <v>6260539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87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7852970</v>
      </c>
      <c r="BO19" s="467"/>
      <c r="BP19" s="467"/>
      <c r="BQ19" s="467"/>
      <c r="BR19" s="467"/>
      <c r="BS19" s="467"/>
      <c r="BT19" s="467"/>
      <c r="BU19" s="468"/>
      <c r="BV19" s="466">
        <v>7874162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5300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9917020</v>
      </c>
      <c r="BO23" s="467"/>
      <c r="BP23" s="467"/>
      <c r="BQ23" s="467"/>
      <c r="BR23" s="467"/>
      <c r="BS23" s="467"/>
      <c r="BT23" s="467"/>
      <c r="BU23" s="468"/>
      <c r="BV23" s="466">
        <v>10490206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8100</v>
      </c>
      <c r="R24" s="443"/>
      <c r="S24" s="443"/>
      <c r="T24" s="443"/>
      <c r="U24" s="443"/>
      <c r="V24" s="444"/>
      <c r="W24" s="508"/>
      <c r="X24" s="499"/>
      <c r="Y24" s="500"/>
      <c r="Z24" s="439" t="s">
        <v>167</v>
      </c>
      <c r="AA24" s="440"/>
      <c r="AB24" s="440"/>
      <c r="AC24" s="440"/>
      <c r="AD24" s="440"/>
      <c r="AE24" s="440"/>
      <c r="AF24" s="440"/>
      <c r="AG24" s="441"/>
      <c r="AH24" s="442">
        <v>190</v>
      </c>
      <c r="AI24" s="443"/>
      <c r="AJ24" s="443"/>
      <c r="AK24" s="443"/>
      <c r="AL24" s="444"/>
      <c r="AM24" s="442">
        <v>572850</v>
      </c>
      <c r="AN24" s="443"/>
      <c r="AO24" s="443"/>
      <c r="AP24" s="443"/>
      <c r="AQ24" s="443"/>
      <c r="AR24" s="444"/>
      <c r="AS24" s="442">
        <v>3015</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6485023</v>
      </c>
      <c r="BO24" s="467"/>
      <c r="BP24" s="467"/>
      <c r="BQ24" s="467"/>
      <c r="BR24" s="467"/>
      <c r="BS24" s="467"/>
      <c r="BT24" s="467"/>
      <c r="BU24" s="468"/>
      <c r="BV24" s="466">
        <v>6672997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6480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127</v>
      </c>
      <c r="AN25" s="443"/>
      <c r="AO25" s="443"/>
      <c r="AP25" s="443"/>
      <c r="AQ25" s="443"/>
      <c r="AR25" s="444"/>
      <c r="AS25" s="442" t="s">
        <v>127</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537519</v>
      </c>
      <c r="BO25" s="462"/>
      <c r="BP25" s="462"/>
      <c r="BQ25" s="462"/>
      <c r="BR25" s="462"/>
      <c r="BS25" s="462"/>
      <c r="BT25" s="462"/>
      <c r="BU25" s="463"/>
      <c r="BV25" s="461">
        <v>815988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6080</v>
      </c>
      <c r="R26" s="443"/>
      <c r="S26" s="443"/>
      <c r="T26" s="443"/>
      <c r="U26" s="443"/>
      <c r="V26" s="444"/>
      <c r="W26" s="508"/>
      <c r="X26" s="499"/>
      <c r="Y26" s="500"/>
      <c r="Z26" s="439" t="s">
        <v>174</v>
      </c>
      <c r="AA26" s="521"/>
      <c r="AB26" s="521"/>
      <c r="AC26" s="521"/>
      <c r="AD26" s="521"/>
      <c r="AE26" s="521"/>
      <c r="AF26" s="521"/>
      <c r="AG26" s="522"/>
      <c r="AH26" s="442">
        <v>13</v>
      </c>
      <c r="AI26" s="443"/>
      <c r="AJ26" s="443"/>
      <c r="AK26" s="443"/>
      <c r="AL26" s="444"/>
      <c r="AM26" s="442">
        <v>41990</v>
      </c>
      <c r="AN26" s="443"/>
      <c r="AO26" s="443"/>
      <c r="AP26" s="443"/>
      <c r="AQ26" s="443"/>
      <c r="AR26" s="444"/>
      <c r="AS26" s="442">
        <v>3230</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3160</v>
      </c>
      <c r="R27" s="443"/>
      <c r="S27" s="443"/>
      <c r="T27" s="443"/>
      <c r="U27" s="443"/>
      <c r="V27" s="444"/>
      <c r="W27" s="508"/>
      <c r="X27" s="499"/>
      <c r="Y27" s="500"/>
      <c r="Z27" s="439" t="s">
        <v>177</v>
      </c>
      <c r="AA27" s="440"/>
      <c r="AB27" s="440"/>
      <c r="AC27" s="440"/>
      <c r="AD27" s="440"/>
      <c r="AE27" s="440"/>
      <c r="AF27" s="440"/>
      <c r="AG27" s="441"/>
      <c r="AH27" s="442" t="s">
        <v>171</v>
      </c>
      <c r="AI27" s="443"/>
      <c r="AJ27" s="443"/>
      <c r="AK27" s="443"/>
      <c r="AL27" s="444"/>
      <c r="AM27" s="442" t="s">
        <v>127</v>
      </c>
      <c r="AN27" s="443"/>
      <c r="AO27" s="443"/>
      <c r="AP27" s="443"/>
      <c r="AQ27" s="443"/>
      <c r="AR27" s="444"/>
      <c r="AS27" s="442" t="s">
        <v>171</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333041</v>
      </c>
      <c r="BO27" s="470"/>
      <c r="BP27" s="470"/>
      <c r="BQ27" s="470"/>
      <c r="BR27" s="470"/>
      <c r="BS27" s="470"/>
      <c r="BT27" s="470"/>
      <c r="BU27" s="471"/>
      <c r="BV27" s="469">
        <v>331927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2350</v>
      </c>
      <c r="R28" s="443"/>
      <c r="S28" s="443"/>
      <c r="T28" s="443"/>
      <c r="U28" s="443"/>
      <c r="V28" s="444"/>
      <c r="W28" s="508"/>
      <c r="X28" s="499"/>
      <c r="Y28" s="500"/>
      <c r="Z28" s="439" t="s">
        <v>180</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1851951</v>
      </c>
      <c r="BO28" s="462"/>
      <c r="BP28" s="462"/>
      <c r="BQ28" s="462"/>
      <c r="BR28" s="462"/>
      <c r="BS28" s="462"/>
      <c r="BT28" s="462"/>
      <c r="BU28" s="463"/>
      <c r="BV28" s="461">
        <v>1846423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14</v>
      </c>
      <c r="M29" s="443"/>
      <c r="N29" s="443"/>
      <c r="O29" s="443"/>
      <c r="P29" s="444"/>
      <c r="Q29" s="442">
        <v>2228</v>
      </c>
      <c r="R29" s="443"/>
      <c r="S29" s="443"/>
      <c r="T29" s="443"/>
      <c r="U29" s="443"/>
      <c r="V29" s="444"/>
      <c r="W29" s="509"/>
      <c r="X29" s="510"/>
      <c r="Y29" s="511"/>
      <c r="Z29" s="439" t="s">
        <v>183</v>
      </c>
      <c r="AA29" s="440"/>
      <c r="AB29" s="440"/>
      <c r="AC29" s="440"/>
      <c r="AD29" s="440"/>
      <c r="AE29" s="440"/>
      <c r="AF29" s="440"/>
      <c r="AG29" s="441"/>
      <c r="AH29" s="442">
        <v>190</v>
      </c>
      <c r="AI29" s="443"/>
      <c r="AJ29" s="443"/>
      <c r="AK29" s="443"/>
      <c r="AL29" s="444"/>
      <c r="AM29" s="442">
        <v>572850</v>
      </c>
      <c r="AN29" s="443"/>
      <c r="AO29" s="443"/>
      <c r="AP29" s="443"/>
      <c r="AQ29" s="443"/>
      <c r="AR29" s="444"/>
      <c r="AS29" s="442">
        <v>3015</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686034</v>
      </c>
      <c r="BO29" s="467"/>
      <c r="BP29" s="467"/>
      <c r="BQ29" s="467"/>
      <c r="BR29" s="467"/>
      <c r="BS29" s="467"/>
      <c r="BT29" s="467"/>
      <c r="BU29" s="468"/>
      <c r="BV29" s="466">
        <v>683975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93.5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3377396</v>
      </c>
      <c r="BO30" s="470"/>
      <c r="BP30" s="470"/>
      <c r="BQ30" s="470"/>
      <c r="BR30" s="470"/>
      <c r="BS30" s="470"/>
      <c r="BT30" s="470"/>
      <c r="BU30" s="471"/>
      <c r="BV30" s="469">
        <v>2984155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194</v>
      </c>
      <c r="X33" s="428"/>
      <c r="Y33" s="428"/>
      <c r="Z33" s="428"/>
      <c r="AA33" s="428"/>
      <c r="AB33" s="428"/>
      <c r="AC33" s="428"/>
      <c r="AD33" s="428"/>
      <c r="AE33" s="428"/>
      <c r="AF33" s="428"/>
      <c r="AG33" s="428"/>
      <c r="AH33" s="428"/>
      <c r="AI33" s="428"/>
      <c r="AJ33" s="428"/>
      <c r="AK33" s="428"/>
      <c r="AL33" s="216"/>
      <c r="AM33" s="429" t="s">
        <v>195</v>
      </c>
      <c r="AN33" s="429"/>
      <c r="AO33" s="428" t="s">
        <v>194</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192</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16</v>
      </c>
      <c r="BX34" s="425"/>
      <c r="BY34" s="424" t="str">
        <f>IF('各会計、関係団体の財政状況及び健全化判断比率'!B68="","",'各会計、関係団体の財政状況及び健全化判断比率'!B68)</f>
        <v>鳥取県西部広域行政管理組合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大山恵みの里公社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国民健康保険診療所特別会計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IF('各会計、関係団体の財政状況及び健全化判断比率'!B34="","",'各会計、関係団体の財政状況及び健全化判断比率'!B34)</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17</v>
      </c>
      <c r="BX35" s="425"/>
      <c r="BY35" s="424" t="str">
        <f>IF('各会計、関係団体の財政状況及び健全化判断比率'!B69="","",'各会計、関係団体の財政状況及び健全化判断比率'!B69)</f>
        <v>鳥取県町村総合事務組合　</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大山観光局</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住宅新築資金等貸付事業特別会計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IF('各会計、関係団体の財政状況及び健全化判断比率'!B35="","",'各会計、関係団体の財政状況及び健全化判断比率'!B35)</f>
        <v>風力発電事業特別会計</v>
      </c>
      <c r="BH36" s="424"/>
      <c r="BI36" s="424"/>
      <c r="BJ36" s="424"/>
      <c r="BK36" s="424"/>
      <c r="BL36" s="424"/>
      <c r="BM36" s="424"/>
      <c r="BN36" s="424"/>
      <c r="BO36" s="424"/>
      <c r="BP36" s="424"/>
      <c r="BQ36" s="424"/>
      <c r="BR36" s="424"/>
      <c r="BS36" s="424"/>
      <c r="BT36" s="424"/>
      <c r="BU36" s="424"/>
      <c r="BV36" s="214"/>
      <c r="BW36" s="425">
        <f t="shared" si="2"/>
        <v>18</v>
      </c>
      <c r="BX36" s="425"/>
      <c r="BY36" s="424" t="str">
        <f>IF('各会計、関係団体の財政状況及び健全化判断比率'!B70="","",'各会計、関係団体の財政状況及び健全化判断比率'!B70)</f>
        <v>鳥取県後期高齢者医療広域連合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開拓専用水道特別会計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13</v>
      </c>
      <c r="BF37" s="425"/>
      <c r="BG37" s="424" t="str">
        <f>IF('各会計、関係団体の財政状況及び健全化判断比率'!B36="","",'各会計、関係団体の財政状況及び健全化判断比率'!B36)</f>
        <v>温泉事業特別会計</v>
      </c>
      <c r="BH37" s="424"/>
      <c r="BI37" s="424"/>
      <c r="BJ37" s="424"/>
      <c r="BK37" s="424"/>
      <c r="BL37" s="424"/>
      <c r="BM37" s="424"/>
      <c r="BN37" s="424"/>
      <c r="BO37" s="424"/>
      <c r="BP37" s="424"/>
      <c r="BQ37" s="424"/>
      <c r="BR37" s="424"/>
      <c r="BS37" s="424"/>
      <c r="BT37" s="424"/>
      <c r="BU37" s="424"/>
      <c r="BV37" s="214"/>
      <c r="BW37" s="425">
        <f t="shared" si="2"/>
        <v>19</v>
      </c>
      <c r="BX37" s="425"/>
      <c r="BY37" s="424" t="str">
        <f>IF('各会計、関係団体の財政状況及び健全化判断比率'!B71="","",'各会計、関係団体の財政状況及び健全化判断比率'!B71)</f>
        <v>鳥取県後期高齢者医療広域連合　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14</v>
      </c>
      <c r="BF38" s="425"/>
      <c r="BG38" s="424" t="str">
        <f>IF('各会計、関係団体の財政状況及び健全化判断比率'!B37="","",'各会計、関係団体の財政状況及び健全化判断比率'!B37)</f>
        <v>索道事業特別会計</v>
      </c>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15</v>
      </c>
      <c r="BF39" s="425"/>
      <c r="BG39" s="424" t="str">
        <f>IF('各会計、関係団体の財政状況及び健全化判断比率'!B38="","",'各会計、関係団体の財政状況及び健全化判断比率'!B38)</f>
        <v>宅地造成事業特別会計</v>
      </c>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JWwBfVHeiNCKpZHq7/8BSfwVJBl+hbF29QyRPZZX9wWA44pHrdgwQmJF6dMTNnz7rIK415GD7aXaesyvp8uyrg==" saltValue="ydHSnZtE4MkPR0uWpv63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Z26" sqref="Z26:AG2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48" t="s">
        <v>582</v>
      </c>
      <c r="D34" s="1248"/>
      <c r="E34" s="1249"/>
      <c r="F34" s="32">
        <v>8.24</v>
      </c>
      <c r="G34" s="33">
        <v>7.07</v>
      </c>
      <c r="H34" s="33">
        <v>7.9</v>
      </c>
      <c r="I34" s="33">
        <v>9.0399999999999991</v>
      </c>
      <c r="J34" s="34">
        <v>5.31</v>
      </c>
      <c r="K34" s="22"/>
      <c r="L34" s="22"/>
      <c r="M34" s="22"/>
      <c r="N34" s="22"/>
      <c r="O34" s="22"/>
      <c r="P34" s="22"/>
    </row>
    <row r="35" spans="1:16" ht="39" customHeight="1" x14ac:dyDescent="0.15">
      <c r="A35" s="22"/>
      <c r="B35" s="35"/>
      <c r="C35" s="1242" t="s">
        <v>583</v>
      </c>
      <c r="D35" s="1243"/>
      <c r="E35" s="1244"/>
      <c r="F35" s="36">
        <v>2.34</v>
      </c>
      <c r="G35" s="37">
        <v>2.41</v>
      </c>
      <c r="H35" s="37">
        <v>2.96</v>
      </c>
      <c r="I35" s="37">
        <v>3.34</v>
      </c>
      <c r="J35" s="38">
        <v>3.39</v>
      </c>
      <c r="K35" s="22"/>
      <c r="L35" s="22"/>
      <c r="M35" s="22"/>
      <c r="N35" s="22"/>
      <c r="O35" s="22"/>
      <c r="P35" s="22"/>
    </row>
    <row r="36" spans="1:16" ht="39" customHeight="1" x14ac:dyDescent="0.15">
      <c r="A36" s="22"/>
      <c r="B36" s="35"/>
      <c r="C36" s="1242" t="s">
        <v>584</v>
      </c>
      <c r="D36" s="1243"/>
      <c r="E36" s="1244"/>
      <c r="F36" s="36">
        <v>0.88</v>
      </c>
      <c r="G36" s="37">
        <v>1.42</v>
      </c>
      <c r="H36" s="37">
        <v>1.81</v>
      </c>
      <c r="I36" s="37">
        <v>1.56</v>
      </c>
      <c r="J36" s="38">
        <v>1.86</v>
      </c>
      <c r="K36" s="22"/>
      <c r="L36" s="22"/>
      <c r="M36" s="22"/>
      <c r="N36" s="22"/>
      <c r="O36" s="22"/>
      <c r="P36" s="22"/>
    </row>
    <row r="37" spans="1:16" ht="39" customHeight="1" x14ac:dyDescent="0.15">
      <c r="A37" s="22"/>
      <c r="B37" s="35"/>
      <c r="C37" s="1242" t="s">
        <v>585</v>
      </c>
      <c r="D37" s="1243"/>
      <c r="E37" s="1244"/>
      <c r="F37" s="36">
        <v>0.36</v>
      </c>
      <c r="G37" s="37">
        <v>0.94</v>
      </c>
      <c r="H37" s="37">
        <v>2.11</v>
      </c>
      <c r="I37" s="37">
        <v>0.71</v>
      </c>
      <c r="J37" s="38">
        <v>1.02</v>
      </c>
      <c r="K37" s="22"/>
      <c r="L37" s="22"/>
      <c r="M37" s="22"/>
      <c r="N37" s="22"/>
      <c r="O37" s="22"/>
      <c r="P37" s="22"/>
    </row>
    <row r="38" spans="1:16" ht="39" customHeight="1" x14ac:dyDescent="0.15">
      <c r="A38" s="22"/>
      <c r="B38" s="35"/>
      <c r="C38" s="1242" t="s">
        <v>586</v>
      </c>
      <c r="D38" s="1243"/>
      <c r="E38" s="1244"/>
      <c r="F38" s="36">
        <v>1.07</v>
      </c>
      <c r="G38" s="37">
        <v>1.25</v>
      </c>
      <c r="H38" s="37">
        <v>1.1399999999999999</v>
      </c>
      <c r="I38" s="37">
        <v>0.72</v>
      </c>
      <c r="J38" s="38">
        <v>0.61</v>
      </c>
      <c r="K38" s="22"/>
      <c r="L38" s="22"/>
      <c r="M38" s="22"/>
      <c r="N38" s="22"/>
      <c r="O38" s="22"/>
      <c r="P38" s="22"/>
    </row>
    <row r="39" spans="1:16" ht="39" customHeight="1" x14ac:dyDescent="0.15">
      <c r="A39" s="22"/>
      <c r="B39" s="35"/>
      <c r="C39" s="1242" t="s">
        <v>587</v>
      </c>
      <c r="D39" s="1243"/>
      <c r="E39" s="1244"/>
      <c r="F39" s="36">
        <v>0.01</v>
      </c>
      <c r="G39" s="37">
        <v>0.04</v>
      </c>
      <c r="H39" s="37">
        <v>0.03</v>
      </c>
      <c r="I39" s="37">
        <v>0.06</v>
      </c>
      <c r="J39" s="38">
        <v>0.02</v>
      </c>
      <c r="K39" s="22"/>
      <c r="L39" s="22"/>
      <c r="M39" s="22"/>
      <c r="N39" s="22"/>
      <c r="O39" s="22"/>
      <c r="P39" s="22"/>
    </row>
    <row r="40" spans="1:16" ht="39" customHeight="1" x14ac:dyDescent="0.15">
      <c r="A40" s="22"/>
      <c r="B40" s="35"/>
      <c r="C40" s="1242" t="s">
        <v>588</v>
      </c>
      <c r="D40" s="1243"/>
      <c r="E40" s="1244"/>
      <c r="F40" s="36">
        <v>0</v>
      </c>
      <c r="G40" s="37">
        <v>0</v>
      </c>
      <c r="H40" s="37">
        <v>0</v>
      </c>
      <c r="I40" s="37">
        <v>0</v>
      </c>
      <c r="J40" s="38">
        <v>0.01</v>
      </c>
      <c r="K40" s="22"/>
      <c r="L40" s="22"/>
      <c r="M40" s="22"/>
      <c r="N40" s="22"/>
      <c r="O40" s="22"/>
      <c r="P40" s="22"/>
    </row>
    <row r="41" spans="1:16" ht="39" customHeight="1" x14ac:dyDescent="0.15">
      <c r="A41" s="22"/>
      <c r="B41" s="35"/>
      <c r="C41" s="1242" t="s">
        <v>589</v>
      </c>
      <c r="D41" s="1243"/>
      <c r="E41" s="1244"/>
      <c r="F41" s="36">
        <v>0</v>
      </c>
      <c r="G41" s="37">
        <v>0</v>
      </c>
      <c r="H41" s="37">
        <v>0</v>
      </c>
      <c r="I41" s="37">
        <v>0</v>
      </c>
      <c r="J41" s="38">
        <v>0</v>
      </c>
      <c r="K41" s="22"/>
      <c r="L41" s="22"/>
      <c r="M41" s="22"/>
      <c r="N41" s="22"/>
      <c r="O41" s="22"/>
      <c r="P41" s="22"/>
    </row>
    <row r="42" spans="1:16" ht="39" customHeight="1" x14ac:dyDescent="0.15">
      <c r="A42" s="22"/>
      <c r="B42" s="39"/>
      <c r="C42" s="1242" t="s">
        <v>590</v>
      </c>
      <c r="D42" s="1243"/>
      <c r="E42" s="1244"/>
      <c r="F42" s="36" t="s">
        <v>533</v>
      </c>
      <c r="G42" s="37" t="s">
        <v>533</v>
      </c>
      <c r="H42" s="37" t="s">
        <v>533</v>
      </c>
      <c r="I42" s="37" t="s">
        <v>533</v>
      </c>
      <c r="J42" s="38" t="s">
        <v>533</v>
      </c>
      <c r="K42" s="22"/>
      <c r="L42" s="22"/>
      <c r="M42" s="22"/>
      <c r="N42" s="22"/>
      <c r="O42" s="22"/>
      <c r="P42" s="22"/>
    </row>
    <row r="43" spans="1:16" ht="39" customHeight="1" thickBot="1" x14ac:dyDescent="0.2">
      <c r="A43" s="22"/>
      <c r="B43" s="40"/>
      <c r="C43" s="1245" t="s">
        <v>591</v>
      </c>
      <c r="D43" s="1246"/>
      <c r="E43" s="1247"/>
      <c r="F43" s="41">
        <v>0.06</v>
      </c>
      <c r="G43" s="42">
        <v>0.02</v>
      </c>
      <c r="H43" s="42">
        <v>0.08</v>
      </c>
      <c r="I43" s="42">
        <v>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jtIlEJR7qY9ITic0KPXKLF1zy5V74CnAlAJLeXhBj5vaAM/BnRPENcEgcrt8Jtq3VcT/NoJoqaezTkJQ2wbQ==" saltValue="c+YvcV1Vq2ZNqWbFG2F2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K47" sqref="K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1567</v>
      </c>
      <c r="L45" s="60">
        <v>1567</v>
      </c>
      <c r="M45" s="60">
        <v>1436</v>
      </c>
      <c r="N45" s="60">
        <v>1371</v>
      </c>
      <c r="O45" s="61">
        <v>1401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533</v>
      </c>
      <c r="L46" s="64" t="s">
        <v>533</v>
      </c>
      <c r="M46" s="64" t="s">
        <v>533</v>
      </c>
      <c r="N46" s="64" t="s">
        <v>533</v>
      </c>
      <c r="O46" s="65" t="s">
        <v>533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533</v>
      </c>
      <c r="L47" s="64" t="s">
        <v>533</v>
      </c>
      <c r="M47" s="64" t="s">
        <v>533</v>
      </c>
      <c r="N47" s="64" t="s">
        <v>533</v>
      </c>
      <c r="O47" s="65" t="s">
        <v>533</v>
      </c>
      <c r="P47" s="48"/>
      <c r="Q47" s="48"/>
      <c r="R47" s="48"/>
      <c r="S47" s="48"/>
      <c r="T47" s="48"/>
      <c r="U47" s="48"/>
    </row>
    <row r="48" spans="1:21" ht="30.75" customHeight="1" x14ac:dyDescent="0.15">
      <c r="A48" s="48"/>
      <c r="B48" s="1270"/>
      <c r="C48" s="1271"/>
      <c r="D48" s="62"/>
      <c r="E48" s="1252" t="s">
        <v>14</v>
      </c>
      <c r="F48" s="1252"/>
      <c r="G48" s="1252"/>
      <c r="H48" s="1252"/>
      <c r="I48" s="1252"/>
      <c r="J48" s="1253"/>
      <c r="K48" s="63">
        <v>508</v>
      </c>
      <c r="L48" s="64">
        <v>595</v>
      </c>
      <c r="M48" s="64">
        <v>577</v>
      </c>
      <c r="N48" s="64">
        <v>589</v>
      </c>
      <c r="O48" s="65">
        <v>576</v>
      </c>
      <c r="P48" s="48"/>
      <c r="Q48" s="48"/>
      <c r="R48" s="48"/>
      <c r="S48" s="48"/>
      <c r="T48" s="48"/>
      <c r="U48" s="48"/>
    </row>
    <row r="49" spans="1:21" ht="30.75" customHeight="1" x14ac:dyDescent="0.15">
      <c r="A49" s="48"/>
      <c r="B49" s="1270"/>
      <c r="C49" s="1271"/>
      <c r="D49" s="62"/>
      <c r="E49" s="1252" t="s">
        <v>15</v>
      </c>
      <c r="F49" s="1252"/>
      <c r="G49" s="1252"/>
      <c r="H49" s="1252"/>
      <c r="I49" s="1252"/>
      <c r="J49" s="1253"/>
      <c r="K49" s="63">
        <v>47</v>
      </c>
      <c r="L49" s="64">
        <v>48</v>
      </c>
      <c r="M49" s="64">
        <v>62</v>
      </c>
      <c r="N49" s="64">
        <v>56</v>
      </c>
      <c r="O49" s="65">
        <v>40</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533</v>
      </c>
      <c r="L50" s="64" t="s">
        <v>533</v>
      </c>
      <c r="M50" s="64" t="s">
        <v>533</v>
      </c>
      <c r="N50" s="64" t="s">
        <v>533</v>
      </c>
      <c r="O50" s="65" t="s">
        <v>533</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533</v>
      </c>
      <c r="L51" s="64">
        <v>0</v>
      </c>
      <c r="M51" s="64">
        <v>0</v>
      </c>
      <c r="N51" s="64" t="s">
        <v>533</v>
      </c>
      <c r="O51" s="65" t="s">
        <v>533</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1642</v>
      </c>
      <c r="L52" s="64">
        <v>1657</v>
      </c>
      <c r="M52" s="64">
        <v>1472</v>
      </c>
      <c r="N52" s="64">
        <v>1430</v>
      </c>
      <c r="O52" s="65">
        <v>1434</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480</v>
      </c>
      <c r="L53" s="69">
        <v>553</v>
      </c>
      <c r="M53" s="69">
        <v>603</v>
      </c>
      <c r="N53" s="69">
        <v>586</v>
      </c>
      <c r="O53" s="70">
        <v>583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FC3yVRBtzgKT0dglSqztzWalS+1AaZxDPo8ifinNG6Ldq/5O2/CZVSHT9iB3c2g4ihT+LdwCtJ9eBTeLIViA==" saltValue="QDW9v7sqFzJN1fRnBfxR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575</v>
      </c>
      <c r="J40" s="100" t="s">
        <v>576</v>
      </c>
      <c r="K40" s="100" t="s">
        <v>577</v>
      </c>
      <c r="L40" s="100" t="s">
        <v>578</v>
      </c>
      <c r="M40" s="101" t="s">
        <v>579</v>
      </c>
    </row>
    <row r="41" spans="2:13" ht="27.75" customHeight="1" x14ac:dyDescent="0.15">
      <c r="B41" s="1288" t="s">
        <v>29</v>
      </c>
      <c r="C41" s="1289"/>
      <c r="D41" s="102"/>
      <c r="E41" s="1290" t="s">
        <v>30</v>
      </c>
      <c r="F41" s="1290"/>
      <c r="G41" s="1290"/>
      <c r="H41" s="1291"/>
      <c r="I41" s="103">
        <v>11072</v>
      </c>
      <c r="J41" s="104">
        <v>10983</v>
      </c>
      <c r="K41" s="104">
        <v>10906</v>
      </c>
      <c r="L41" s="104">
        <v>10606</v>
      </c>
      <c r="M41" s="105">
        <v>10005</v>
      </c>
    </row>
    <row r="42" spans="2:13" ht="27.75" customHeight="1" x14ac:dyDescent="0.15">
      <c r="B42" s="1278"/>
      <c r="C42" s="1279"/>
      <c r="D42" s="106"/>
      <c r="E42" s="1282" t="s">
        <v>31</v>
      </c>
      <c r="F42" s="1282"/>
      <c r="G42" s="1282"/>
      <c r="H42" s="1283"/>
      <c r="I42" s="107">
        <v>8</v>
      </c>
      <c r="J42" s="108">
        <v>7</v>
      </c>
      <c r="K42" s="108">
        <v>5</v>
      </c>
      <c r="L42" s="108">
        <v>4</v>
      </c>
      <c r="M42" s="109">
        <v>3</v>
      </c>
    </row>
    <row r="43" spans="2:13" ht="27.75" customHeight="1" x14ac:dyDescent="0.15">
      <c r="B43" s="1278"/>
      <c r="C43" s="1279"/>
      <c r="D43" s="106"/>
      <c r="E43" s="1282" t="s">
        <v>32</v>
      </c>
      <c r="F43" s="1282"/>
      <c r="G43" s="1282"/>
      <c r="H43" s="1283"/>
      <c r="I43" s="107">
        <v>5452</v>
      </c>
      <c r="J43" s="108">
        <v>5500</v>
      </c>
      <c r="K43" s="108">
        <v>5556</v>
      </c>
      <c r="L43" s="108">
        <v>5564</v>
      </c>
      <c r="M43" s="109">
        <v>5158</v>
      </c>
    </row>
    <row r="44" spans="2:13" ht="27.75" customHeight="1" x14ac:dyDescent="0.15">
      <c r="B44" s="1278"/>
      <c r="C44" s="1279"/>
      <c r="D44" s="106"/>
      <c r="E44" s="1282" t="s">
        <v>33</v>
      </c>
      <c r="F44" s="1282"/>
      <c r="G44" s="1282"/>
      <c r="H44" s="1283"/>
      <c r="I44" s="107">
        <v>336</v>
      </c>
      <c r="J44" s="108">
        <v>288</v>
      </c>
      <c r="K44" s="108">
        <v>252</v>
      </c>
      <c r="L44" s="108">
        <v>204</v>
      </c>
      <c r="M44" s="109">
        <v>172</v>
      </c>
    </row>
    <row r="45" spans="2:13" ht="27.75" customHeight="1" x14ac:dyDescent="0.15">
      <c r="B45" s="1278"/>
      <c r="C45" s="1279"/>
      <c r="D45" s="106"/>
      <c r="E45" s="1282" t="s">
        <v>34</v>
      </c>
      <c r="F45" s="1282"/>
      <c r="G45" s="1282"/>
      <c r="H45" s="1283"/>
      <c r="I45" s="107">
        <v>1177</v>
      </c>
      <c r="J45" s="108">
        <v>787</v>
      </c>
      <c r="K45" s="108">
        <v>939</v>
      </c>
      <c r="L45" s="108">
        <v>907</v>
      </c>
      <c r="M45" s="109">
        <v>1071</v>
      </c>
    </row>
    <row r="46" spans="2:13" ht="27.75" customHeight="1" x14ac:dyDescent="0.15">
      <c r="B46" s="1278"/>
      <c r="C46" s="1279"/>
      <c r="D46" s="110"/>
      <c r="E46" s="1282" t="s">
        <v>35</v>
      </c>
      <c r="F46" s="1282"/>
      <c r="G46" s="1282"/>
      <c r="H46" s="1283"/>
      <c r="I46" s="107">
        <v>0</v>
      </c>
      <c r="J46" s="108">
        <v>0</v>
      </c>
      <c r="K46" s="108" t="s">
        <v>533</v>
      </c>
      <c r="L46" s="108" t="s">
        <v>533</v>
      </c>
      <c r="M46" s="109" t="s">
        <v>533</v>
      </c>
    </row>
    <row r="47" spans="2:13" ht="27.75" customHeight="1" x14ac:dyDescent="0.15">
      <c r="B47" s="1278"/>
      <c r="C47" s="1279"/>
      <c r="D47" s="111"/>
      <c r="E47" s="1292" t="s">
        <v>36</v>
      </c>
      <c r="F47" s="1293"/>
      <c r="G47" s="1293"/>
      <c r="H47" s="1294"/>
      <c r="I47" s="107" t="s">
        <v>533</v>
      </c>
      <c r="J47" s="108" t="s">
        <v>533</v>
      </c>
      <c r="K47" s="108" t="s">
        <v>533</v>
      </c>
      <c r="L47" s="108" t="s">
        <v>533</v>
      </c>
      <c r="M47" s="109" t="s">
        <v>533</v>
      </c>
    </row>
    <row r="48" spans="2:13" ht="27.75" customHeight="1" x14ac:dyDescent="0.15">
      <c r="B48" s="1278"/>
      <c r="C48" s="1279"/>
      <c r="D48" s="106"/>
      <c r="E48" s="1282" t="s">
        <v>37</v>
      </c>
      <c r="F48" s="1282"/>
      <c r="G48" s="1282"/>
      <c r="H48" s="1283"/>
      <c r="I48" s="107" t="s">
        <v>533</v>
      </c>
      <c r="J48" s="108" t="s">
        <v>533</v>
      </c>
      <c r="K48" s="108" t="s">
        <v>533</v>
      </c>
      <c r="L48" s="108" t="s">
        <v>533</v>
      </c>
      <c r="M48" s="109" t="s">
        <v>533</v>
      </c>
    </row>
    <row r="49" spans="2:13" ht="27.75" customHeight="1" x14ac:dyDescent="0.15">
      <c r="B49" s="1280"/>
      <c r="C49" s="1281"/>
      <c r="D49" s="106"/>
      <c r="E49" s="1282" t="s">
        <v>38</v>
      </c>
      <c r="F49" s="1282"/>
      <c r="G49" s="1282"/>
      <c r="H49" s="1283"/>
      <c r="I49" s="107" t="s">
        <v>533</v>
      </c>
      <c r="J49" s="108" t="s">
        <v>533</v>
      </c>
      <c r="K49" s="108" t="s">
        <v>533</v>
      </c>
      <c r="L49" s="108" t="s">
        <v>533</v>
      </c>
      <c r="M49" s="109" t="s">
        <v>533</v>
      </c>
    </row>
    <row r="50" spans="2:13" ht="27.75" customHeight="1" x14ac:dyDescent="0.15">
      <c r="B50" s="1276" t="s">
        <v>39</v>
      </c>
      <c r="C50" s="1277"/>
      <c r="D50" s="112"/>
      <c r="E50" s="1282" t="s">
        <v>40</v>
      </c>
      <c r="F50" s="1282"/>
      <c r="G50" s="1282"/>
      <c r="H50" s="1283"/>
      <c r="I50" s="107">
        <v>4485</v>
      </c>
      <c r="J50" s="108">
        <v>4560</v>
      </c>
      <c r="K50" s="108">
        <v>4731</v>
      </c>
      <c r="L50" s="108">
        <v>4844</v>
      </c>
      <c r="M50" s="109">
        <v>4888</v>
      </c>
    </row>
    <row r="51" spans="2:13" ht="27.75" customHeight="1" x14ac:dyDescent="0.15">
      <c r="B51" s="1278"/>
      <c r="C51" s="1279"/>
      <c r="D51" s="106"/>
      <c r="E51" s="1282" t="s">
        <v>41</v>
      </c>
      <c r="F51" s="1282"/>
      <c r="G51" s="1282"/>
      <c r="H51" s="1283"/>
      <c r="I51" s="107">
        <v>245</v>
      </c>
      <c r="J51" s="108">
        <v>223</v>
      </c>
      <c r="K51" s="108">
        <v>188</v>
      </c>
      <c r="L51" s="108">
        <v>169</v>
      </c>
      <c r="M51" s="109">
        <v>143</v>
      </c>
    </row>
    <row r="52" spans="2:13" ht="27.75" customHeight="1" x14ac:dyDescent="0.15">
      <c r="B52" s="1280"/>
      <c r="C52" s="1281"/>
      <c r="D52" s="106"/>
      <c r="E52" s="1282" t="s">
        <v>42</v>
      </c>
      <c r="F52" s="1282"/>
      <c r="G52" s="1282"/>
      <c r="H52" s="1283"/>
      <c r="I52" s="107">
        <v>13355</v>
      </c>
      <c r="J52" s="108">
        <v>12930</v>
      </c>
      <c r="K52" s="108">
        <v>12202</v>
      </c>
      <c r="L52" s="108">
        <v>12018</v>
      </c>
      <c r="M52" s="109">
        <v>11673</v>
      </c>
    </row>
    <row r="53" spans="2:13" ht="27.75" customHeight="1" thickBot="1" x14ac:dyDescent="0.2">
      <c r="B53" s="1284" t="s">
        <v>43</v>
      </c>
      <c r="C53" s="1285"/>
      <c r="D53" s="113"/>
      <c r="E53" s="1286" t="s">
        <v>44</v>
      </c>
      <c r="F53" s="1286"/>
      <c r="G53" s="1286"/>
      <c r="H53" s="1287"/>
      <c r="I53" s="114">
        <v>-39</v>
      </c>
      <c r="J53" s="115">
        <v>-148</v>
      </c>
      <c r="K53" s="115">
        <v>536</v>
      </c>
      <c r="L53" s="115">
        <v>253</v>
      </c>
      <c r="M53" s="116">
        <v>-296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N4kDmycM+RNcabEeaKt8aYS06bVgP/RRGUSOwTqyMxaZLHVXP+tlg0cc/f4l+JPFfPbiZ/fgs1KNo7/hG0KA==" saltValue="n69yb6StqRMj/obnL7rK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3" t="s">
        <v>47</v>
      </c>
      <c r="D55" s="1303"/>
      <c r="E55" s="1304"/>
      <c r="F55" s="128">
        <v>1837</v>
      </c>
      <c r="G55" s="128">
        <v>1846</v>
      </c>
      <c r="H55" s="129">
        <v>1852</v>
      </c>
    </row>
    <row r="56" spans="2:8" ht="52.5" customHeight="1" x14ac:dyDescent="0.15">
      <c r="B56" s="130"/>
      <c r="C56" s="1305" t="s">
        <v>48</v>
      </c>
      <c r="D56" s="1305"/>
      <c r="E56" s="1306"/>
      <c r="F56" s="131">
        <v>681</v>
      </c>
      <c r="G56" s="131">
        <v>684</v>
      </c>
      <c r="H56" s="132">
        <v>686</v>
      </c>
    </row>
    <row r="57" spans="2:8" ht="53.25" customHeight="1" x14ac:dyDescent="0.15">
      <c r="B57" s="130"/>
      <c r="C57" s="1307" t="s">
        <v>49</v>
      </c>
      <c r="D57" s="1307"/>
      <c r="E57" s="1308"/>
      <c r="F57" s="133">
        <v>3394</v>
      </c>
      <c r="G57" s="133">
        <v>2984</v>
      </c>
      <c r="H57" s="134">
        <v>3377</v>
      </c>
    </row>
    <row r="58" spans="2:8" ht="45.75" customHeight="1" x14ac:dyDescent="0.15">
      <c r="B58" s="135"/>
      <c r="C58" s="1295" t="s">
        <v>606</v>
      </c>
      <c r="D58" s="1296"/>
      <c r="E58" s="1297"/>
      <c r="F58" s="136">
        <v>1360</v>
      </c>
      <c r="G58" s="136">
        <v>1444</v>
      </c>
      <c r="H58" s="137">
        <v>1444</v>
      </c>
    </row>
    <row r="59" spans="2:8" ht="45.75" customHeight="1" x14ac:dyDescent="0.15">
      <c r="B59" s="135"/>
      <c r="C59" s="1295" t="s">
        <v>607</v>
      </c>
      <c r="D59" s="1296"/>
      <c r="E59" s="1297"/>
      <c r="F59" s="136">
        <v>875</v>
      </c>
      <c r="G59" s="136">
        <v>876</v>
      </c>
      <c r="H59" s="137">
        <v>1273</v>
      </c>
    </row>
    <row r="60" spans="2:8" ht="45.75" customHeight="1" x14ac:dyDescent="0.15">
      <c r="B60" s="135"/>
      <c r="C60" s="1295" t="s">
        <v>608</v>
      </c>
      <c r="D60" s="1296"/>
      <c r="E60" s="1297"/>
      <c r="F60" s="136">
        <v>497</v>
      </c>
      <c r="G60" s="136">
        <v>410</v>
      </c>
      <c r="H60" s="137">
        <v>392</v>
      </c>
    </row>
    <row r="61" spans="2:8" ht="45.75" customHeight="1" x14ac:dyDescent="0.15">
      <c r="B61" s="135"/>
      <c r="C61" s="1295" t="s">
        <v>609</v>
      </c>
      <c r="D61" s="1296"/>
      <c r="E61" s="1297"/>
      <c r="F61" s="136">
        <v>119</v>
      </c>
      <c r="G61" s="136">
        <v>119</v>
      </c>
      <c r="H61" s="137">
        <v>120</v>
      </c>
    </row>
    <row r="62" spans="2:8" ht="45.75" customHeight="1" thickBot="1" x14ac:dyDescent="0.2">
      <c r="B62" s="138"/>
      <c r="C62" s="1298" t="s">
        <v>610</v>
      </c>
      <c r="D62" s="1299"/>
      <c r="E62" s="1300"/>
      <c r="F62" s="139">
        <v>63</v>
      </c>
      <c r="G62" s="139">
        <v>63</v>
      </c>
      <c r="H62" s="140">
        <v>63</v>
      </c>
    </row>
    <row r="63" spans="2:8" ht="52.5" customHeight="1" thickBot="1" x14ac:dyDescent="0.2">
      <c r="B63" s="141"/>
      <c r="C63" s="1301" t="s">
        <v>50</v>
      </c>
      <c r="D63" s="1301"/>
      <c r="E63" s="1302"/>
      <c r="F63" s="142">
        <v>5912</v>
      </c>
      <c r="G63" s="142">
        <v>5515</v>
      </c>
      <c r="H63" s="143">
        <v>5915</v>
      </c>
    </row>
    <row r="64" spans="2:8" ht="15" customHeight="1" x14ac:dyDescent="0.15"/>
  </sheetData>
  <sheetProtection algorithmName="SHA-512" hashValue="Ggb524/GYwgzEKUeHCL1zsPOT9RTZivk4uv6MkhJMgUcmK0ZgPiE0yB+38hbE3dEsDkakCK11S+oftJW17gIIw==" saltValue="ek4Jc0yjuuO4Ne5cXx8j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575</v>
      </c>
      <c r="BQ50" s="1315"/>
      <c r="BR50" s="1315"/>
      <c r="BS50" s="1315"/>
      <c r="BT50" s="1315"/>
      <c r="BU50" s="1315"/>
      <c r="BV50" s="1315"/>
      <c r="BW50" s="1315"/>
      <c r="BX50" s="1315" t="s">
        <v>576</v>
      </c>
      <c r="BY50" s="1315"/>
      <c r="BZ50" s="1315"/>
      <c r="CA50" s="1315"/>
      <c r="CB50" s="1315"/>
      <c r="CC50" s="1315"/>
      <c r="CD50" s="1315"/>
      <c r="CE50" s="1315"/>
      <c r="CF50" s="1315" t="s">
        <v>577</v>
      </c>
      <c r="CG50" s="1315"/>
      <c r="CH50" s="1315"/>
      <c r="CI50" s="1315"/>
      <c r="CJ50" s="1315"/>
      <c r="CK50" s="1315"/>
      <c r="CL50" s="1315"/>
      <c r="CM50" s="1315"/>
      <c r="CN50" s="1315" t="s">
        <v>578</v>
      </c>
      <c r="CO50" s="1315"/>
      <c r="CP50" s="1315"/>
      <c r="CQ50" s="1315"/>
      <c r="CR50" s="1315"/>
      <c r="CS50" s="1315"/>
      <c r="CT50" s="1315"/>
      <c r="CU50" s="1315"/>
      <c r="CV50" s="1315" t="s">
        <v>579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v>9.6999999999999993</v>
      </c>
      <c r="CG51" s="1311"/>
      <c r="CH51" s="1311"/>
      <c r="CI51" s="1311"/>
      <c r="CJ51" s="1311"/>
      <c r="CK51" s="1311"/>
      <c r="CL51" s="1311"/>
      <c r="CM51" s="1311"/>
      <c r="CN51" s="1311">
        <v>4.5999999999999996</v>
      </c>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55.3</v>
      </c>
      <c r="BY53" s="1311"/>
      <c r="BZ53" s="1311"/>
      <c r="CA53" s="1311"/>
      <c r="CB53" s="1311"/>
      <c r="CC53" s="1311"/>
      <c r="CD53" s="1311"/>
      <c r="CE53" s="1311"/>
      <c r="CF53" s="1311">
        <v>60.5</v>
      </c>
      <c r="CG53" s="1311"/>
      <c r="CH53" s="1311"/>
      <c r="CI53" s="1311"/>
      <c r="CJ53" s="1311"/>
      <c r="CK53" s="1311"/>
      <c r="CL53" s="1311"/>
      <c r="CM53" s="1311"/>
      <c r="CN53" s="1311">
        <v>64.3</v>
      </c>
      <c r="CO53" s="1311"/>
      <c r="CP53" s="1311"/>
      <c r="CQ53" s="1311"/>
      <c r="CR53" s="1311"/>
      <c r="CS53" s="1311"/>
      <c r="CT53" s="1311"/>
      <c r="CU53" s="1311"/>
      <c r="CV53" s="1311">
        <v>61</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619</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24</v>
      </c>
      <c r="BY55" s="1311"/>
      <c r="BZ55" s="1311"/>
      <c r="CA55" s="1311"/>
      <c r="CB55" s="1311"/>
      <c r="CC55" s="1311"/>
      <c r="CD55" s="1311"/>
      <c r="CE55" s="1311"/>
      <c r="CF55" s="1311">
        <v>19.8</v>
      </c>
      <c r="CG55" s="1311"/>
      <c r="CH55" s="1311"/>
      <c r="CI55" s="1311"/>
      <c r="CJ55" s="1311"/>
      <c r="CK55" s="1311"/>
      <c r="CL55" s="1311"/>
      <c r="CM55" s="1311"/>
      <c r="CN55" s="1311">
        <v>19.8</v>
      </c>
      <c r="CO55" s="1311"/>
      <c r="CP55" s="1311"/>
      <c r="CQ55" s="1311"/>
      <c r="CR55" s="1311"/>
      <c r="CS55" s="1311"/>
      <c r="CT55" s="1311"/>
      <c r="CU55" s="1311"/>
      <c r="CV55" s="1311">
        <v>20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56.1</v>
      </c>
      <c r="BY57" s="1311"/>
      <c r="BZ57" s="1311"/>
      <c r="CA57" s="1311"/>
      <c r="CB57" s="1311"/>
      <c r="CC57" s="1311"/>
      <c r="CD57" s="1311"/>
      <c r="CE57" s="1311"/>
      <c r="CF57" s="1311">
        <v>58.6</v>
      </c>
      <c r="CG57" s="1311"/>
      <c r="CH57" s="1311"/>
      <c r="CI57" s="1311"/>
      <c r="CJ57" s="1311"/>
      <c r="CK57" s="1311"/>
      <c r="CL57" s="1311"/>
      <c r="CM57" s="1311"/>
      <c r="CN57" s="1311">
        <v>59.5</v>
      </c>
      <c r="CO57" s="1311"/>
      <c r="CP57" s="1311"/>
      <c r="CQ57" s="1311"/>
      <c r="CR57" s="1311"/>
      <c r="CS57" s="1311"/>
      <c r="CT57" s="1311"/>
      <c r="CU57" s="1311"/>
      <c r="CV57" s="1311">
        <v>60.5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575</v>
      </c>
      <c r="BQ72" s="1315"/>
      <c r="BR72" s="1315"/>
      <c r="BS72" s="1315"/>
      <c r="BT72" s="1315"/>
      <c r="BU72" s="1315"/>
      <c r="BV72" s="1315"/>
      <c r="BW72" s="1315"/>
      <c r="BX72" s="1315" t="s">
        <v>576</v>
      </c>
      <c r="BY72" s="1315"/>
      <c r="BZ72" s="1315"/>
      <c r="CA72" s="1315"/>
      <c r="CB72" s="1315"/>
      <c r="CC72" s="1315"/>
      <c r="CD72" s="1315"/>
      <c r="CE72" s="1315"/>
      <c r="CF72" s="1315" t="s">
        <v>577</v>
      </c>
      <c r="CG72" s="1315"/>
      <c r="CH72" s="1315"/>
      <c r="CI72" s="1315"/>
      <c r="CJ72" s="1315"/>
      <c r="CK72" s="1315"/>
      <c r="CL72" s="1315"/>
      <c r="CM72" s="1315"/>
      <c r="CN72" s="1315" t="s">
        <v>578</v>
      </c>
      <c r="CO72" s="1315"/>
      <c r="CP72" s="1315"/>
      <c r="CQ72" s="1315"/>
      <c r="CR72" s="1315"/>
      <c r="CS72" s="1315"/>
      <c r="CT72" s="1315"/>
      <c r="CU72" s="1315"/>
      <c r="CV72" s="1315" t="s">
        <v>579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9.6999999999999993</v>
      </c>
      <c r="CG73" s="1311"/>
      <c r="CH73" s="1311"/>
      <c r="CI73" s="1311"/>
      <c r="CJ73" s="1311"/>
      <c r="CK73" s="1311"/>
      <c r="CL73" s="1311"/>
      <c r="CM73" s="1311"/>
      <c r="CN73" s="1311">
        <v>4.5999999999999996</v>
      </c>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9</v>
      </c>
      <c r="BQ75" s="1311"/>
      <c r="BR75" s="1311"/>
      <c r="BS75" s="1311"/>
      <c r="BT75" s="1311"/>
      <c r="BU75" s="1311"/>
      <c r="BV75" s="1311"/>
      <c r="BW75" s="1311"/>
      <c r="BX75" s="1311">
        <v>8.6999999999999993</v>
      </c>
      <c r="BY75" s="1311"/>
      <c r="BZ75" s="1311"/>
      <c r="CA75" s="1311"/>
      <c r="CB75" s="1311"/>
      <c r="CC75" s="1311"/>
      <c r="CD75" s="1311"/>
      <c r="CE75" s="1311"/>
      <c r="CF75" s="1311">
        <v>9.6999999999999993</v>
      </c>
      <c r="CG75" s="1311"/>
      <c r="CH75" s="1311"/>
      <c r="CI75" s="1311"/>
      <c r="CJ75" s="1311"/>
      <c r="CK75" s="1311"/>
      <c r="CL75" s="1311"/>
      <c r="CM75" s="1311"/>
      <c r="CN75" s="1311">
        <v>10.5</v>
      </c>
      <c r="CO75" s="1311"/>
      <c r="CP75" s="1311"/>
      <c r="CQ75" s="1311"/>
      <c r="CR75" s="1311"/>
      <c r="CS75" s="1311"/>
      <c r="CT75" s="1311"/>
      <c r="CU75" s="1311"/>
      <c r="CV75" s="1311">
        <v>10.9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619</v>
      </c>
      <c r="BC77" s="1314"/>
      <c r="BD77" s="1314"/>
      <c r="BE77" s="1314"/>
      <c r="BF77" s="1314"/>
      <c r="BG77" s="1314"/>
      <c r="BH77" s="1314"/>
      <c r="BI77" s="1314"/>
      <c r="BJ77" s="1314"/>
      <c r="BK77" s="1314"/>
      <c r="BL77" s="1314"/>
      <c r="BM77" s="1314"/>
      <c r="BN77" s="1314"/>
      <c r="BO77" s="1314"/>
      <c r="BP77" s="1311">
        <v>37.200000000000003</v>
      </c>
      <c r="BQ77" s="1311"/>
      <c r="BR77" s="1311"/>
      <c r="BS77" s="1311"/>
      <c r="BT77" s="1311"/>
      <c r="BU77" s="1311"/>
      <c r="BV77" s="1311"/>
      <c r="BW77" s="1311"/>
      <c r="BX77" s="1311">
        <v>24</v>
      </c>
      <c r="BY77" s="1311"/>
      <c r="BZ77" s="1311"/>
      <c r="CA77" s="1311"/>
      <c r="CB77" s="1311"/>
      <c r="CC77" s="1311"/>
      <c r="CD77" s="1311"/>
      <c r="CE77" s="1311"/>
      <c r="CF77" s="1311">
        <v>19.8</v>
      </c>
      <c r="CG77" s="1311"/>
      <c r="CH77" s="1311"/>
      <c r="CI77" s="1311"/>
      <c r="CJ77" s="1311"/>
      <c r="CK77" s="1311"/>
      <c r="CL77" s="1311"/>
      <c r="CM77" s="1311"/>
      <c r="CN77" s="1311">
        <v>19.8</v>
      </c>
      <c r="CO77" s="1311"/>
      <c r="CP77" s="1311"/>
      <c r="CQ77" s="1311"/>
      <c r="CR77" s="1311"/>
      <c r="CS77" s="1311"/>
      <c r="CT77" s="1311"/>
      <c r="CU77" s="1311"/>
      <c r="CV77" s="1311">
        <v>20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10.1</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8.9</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lKjw0C1F2yh1YTuzvU//JFhHxury8W44IJoY4UbcK2TDex1P1A/25bVdpU3FRypgFLMKSNsxhRiySwuImC5Nw==" saltValue="HTQT9YJbiM9fkVyX4NGzM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ze1ms46DPDaGSFU/yM0oBQZowyVWLlei9itqEnQXxEWKmy7ZLQjiLT2vxLIVOYMt7Pm7JlWQGpMBcIQJ4+n/Hg==" saltValue="pIc9ZCbjukUyqVS3+bW6v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521</v>
      </c>
    </row>
  </sheetData>
  <sheetProtection algorithmName="SHA-512" hashValue="zckYKgeLh1lka6FOnoG1ockvo14B4NeDZV8Yin2aUi1LK5RweI2gdWC12sl4mr+uxDZvkzP1oeRS4e8E2YwUYQ==" saltValue="mIibB1e9jrEp5qeglEcY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topLeftCell="A49"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572</v>
      </c>
      <c r="G2" s="157"/>
      <c r="H2" s="158"/>
    </row>
    <row r="3" spans="1:8" x14ac:dyDescent="0.15">
      <c r="A3" s="154" t="s">
        <v>565</v>
      </c>
      <c r="B3" s="159"/>
      <c r="C3" s="160"/>
      <c r="D3" s="161">
        <v>65660</v>
      </c>
      <c r="E3" s="162"/>
      <c r="F3" s="163">
        <v>96635</v>
      </c>
      <c r="G3" s="164"/>
      <c r="H3" s="165"/>
    </row>
    <row r="4" spans="1:8" x14ac:dyDescent="0.15">
      <c r="A4" s="166"/>
      <c r="B4" s="167"/>
      <c r="C4" s="168"/>
      <c r="D4" s="169">
        <v>44756</v>
      </c>
      <c r="E4" s="170"/>
      <c r="F4" s="171">
        <v>44408</v>
      </c>
      <c r="G4" s="172"/>
      <c r="H4" s="173"/>
    </row>
    <row r="5" spans="1:8" x14ac:dyDescent="0.15">
      <c r="A5" s="154" t="s">
        <v>567</v>
      </c>
      <c r="B5" s="159"/>
      <c r="C5" s="160"/>
      <c r="D5" s="161">
        <v>85921</v>
      </c>
      <c r="E5" s="162"/>
      <c r="F5" s="163">
        <v>97062</v>
      </c>
      <c r="G5" s="164"/>
      <c r="H5" s="165"/>
    </row>
    <row r="6" spans="1:8" x14ac:dyDescent="0.15">
      <c r="A6" s="166"/>
      <c r="B6" s="167"/>
      <c r="C6" s="168"/>
      <c r="D6" s="169">
        <v>70021</v>
      </c>
      <c r="E6" s="170"/>
      <c r="F6" s="171">
        <v>50112</v>
      </c>
      <c r="G6" s="172"/>
      <c r="H6" s="173"/>
    </row>
    <row r="7" spans="1:8" x14ac:dyDescent="0.15">
      <c r="A7" s="154" t="s">
        <v>568</v>
      </c>
      <c r="B7" s="159"/>
      <c r="C7" s="160"/>
      <c r="D7" s="161">
        <v>107184</v>
      </c>
      <c r="E7" s="162"/>
      <c r="F7" s="163">
        <v>106005</v>
      </c>
      <c r="G7" s="164"/>
      <c r="H7" s="165"/>
    </row>
    <row r="8" spans="1:8" x14ac:dyDescent="0.15">
      <c r="A8" s="166"/>
      <c r="B8" s="167"/>
      <c r="C8" s="168"/>
      <c r="D8" s="169">
        <v>64380</v>
      </c>
      <c r="E8" s="170"/>
      <c r="F8" s="171">
        <v>58359</v>
      </c>
      <c r="G8" s="172"/>
      <c r="H8" s="173"/>
    </row>
    <row r="9" spans="1:8" x14ac:dyDescent="0.15">
      <c r="A9" s="154" t="s">
        <v>569</v>
      </c>
      <c r="B9" s="159"/>
      <c r="C9" s="160"/>
      <c r="D9" s="161">
        <v>78286</v>
      </c>
      <c r="E9" s="162"/>
      <c r="F9" s="163">
        <v>98507</v>
      </c>
      <c r="G9" s="164"/>
      <c r="H9" s="165"/>
    </row>
    <row r="10" spans="1:8" x14ac:dyDescent="0.15">
      <c r="A10" s="166"/>
      <c r="B10" s="167"/>
      <c r="C10" s="168"/>
      <c r="D10" s="169">
        <v>47989</v>
      </c>
      <c r="E10" s="170"/>
      <c r="F10" s="171">
        <v>47567</v>
      </c>
      <c r="G10" s="172"/>
      <c r="H10" s="173"/>
    </row>
    <row r="11" spans="1:8" x14ac:dyDescent="0.15">
      <c r="A11" s="154" t="s">
        <v>570</v>
      </c>
      <c r="B11" s="159"/>
      <c r="C11" s="160"/>
      <c r="D11" s="161">
        <v>90497</v>
      </c>
      <c r="E11" s="162"/>
      <c r="F11" s="163">
        <v>113347</v>
      </c>
      <c r="G11" s="164"/>
      <c r="H11" s="165"/>
    </row>
    <row r="12" spans="1:8" x14ac:dyDescent="0.15">
      <c r="A12" s="166"/>
      <c r="B12" s="167"/>
      <c r="C12" s="174"/>
      <c r="D12" s="169">
        <v>40494</v>
      </c>
      <c r="E12" s="170"/>
      <c r="F12" s="171">
        <v>58728</v>
      </c>
      <c r="G12" s="172"/>
      <c r="H12" s="173"/>
    </row>
    <row r="13" spans="1:8" x14ac:dyDescent="0.15">
      <c r="A13" s="154"/>
      <c r="B13" s="159"/>
      <c r="C13" s="175"/>
      <c r="D13" s="176">
        <v>85510</v>
      </c>
      <c r="E13" s="177"/>
      <c r="F13" s="178">
        <v>102311</v>
      </c>
      <c r="G13" s="179"/>
      <c r="H13" s="165"/>
    </row>
    <row r="14" spans="1:8" x14ac:dyDescent="0.15">
      <c r="A14" s="166"/>
      <c r="B14" s="167"/>
      <c r="C14" s="168"/>
      <c r="D14" s="169">
        <v>53528</v>
      </c>
      <c r="E14" s="170"/>
      <c r="F14" s="171">
        <v>51835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8.26</v>
      </c>
      <c r="C19" s="180">
        <f>ROUND(VALUE(SUBSTITUTE(実質収支比率等に係る経年分析!G$48,"▲","-")),2)</f>
        <v>7.12</v>
      </c>
      <c r="D19" s="180">
        <f>ROUND(VALUE(SUBSTITUTE(実質収支比率等に係る経年分析!H$48,"▲","-")),2)</f>
        <v>7.94</v>
      </c>
      <c r="E19" s="180">
        <f>ROUND(VALUE(SUBSTITUTE(実質収支比率等に係る経年分析!I$48,"▲","-")),2)</f>
        <v>9.11</v>
      </c>
      <c r="F19" s="180">
        <f>ROUND(VALUE(SUBSTITUTE(実質収支比率等に係る経年分析!J$48,"▲","-")),2)</f>
        <v>5.35</v>
      </c>
    </row>
    <row r="20" spans="1:11" x14ac:dyDescent="0.15">
      <c r="A20" s="180" t="s">
        <v>54</v>
      </c>
      <c r="B20" s="180">
        <f>ROUND(VALUE(SUBSTITUTE(実質収支比率等に係る経年分析!F$47,"▲","-")),2)</f>
        <v>24.68</v>
      </c>
      <c r="C20" s="180">
        <f>ROUND(VALUE(SUBSTITUTE(実質収支比率等に係る経年分析!G$47,"▲","-")),2)</f>
        <v>25.52</v>
      </c>
      <c r="D20" s="180">
        <f>ROUND(VALUE(SUBSTITUTE(実質収支比率等に係る経年分析!H$47,"▲","-")),2)</f>
        <v>26.57</v>
      </c>
      <c r="E20" s="180">
        <f>ROUND(VALUE(SUBSTITUTE(実質収支比率等に係る経年分析!I$47,"▲","-")),2)</f>
        <v>27.12</v>
      </c>
      <c r="F20" s="180">
        <f>ROUND(VALUE(SUBSTITUTE(実質収支比率等に係る経年分析!J$47,"▲","-")),2)</f>
        <v>27.52</v>
      </c>
    </row>
    <row r="21" spans="1:11" x14ac:dyDescent="0.15">
      <c r="A21" s="180" t="s">
        <v>55</v>
      </c>
      <c r="B21" s="180">
        <f>IF(ISNUMBER(VALUE(SUBSTITUTE(実質収支比率等に係る経年分析!F$49,"▲","-"))),ROUND(VALUE(SUBSTITUTE(実質収支比率等に係る経年分析!F$49,"▲","-")),2),NA())</f>
        <v>2.65</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1.19</v>
      </c>
      <c r="F21" s="180">
        <f>IF(ISNUMBER(VALUE(SUBSTITUTE(実質収支比率等に係る経年分析!J$49,"▲","-"))),ROUND(VALUE(SUBSTITUTE(実質収支比率等に係る経年分析!J$49,"▲","-")),2),NA())</f>
        <v>-3.79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開拓専用水道特別会計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宅地造成事業特別会計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1642</v>
      </c>
      <c r="E42" s="182"/>
      <c r="F42" s="182"/>
      <c r="G42" s="182">
        <f>'実質公債費比率（分子）の構造'!L$52</f>
        <v>1657</v>
      </c>
      <c r="H42" s="182"/>
      <c r="I42" s="182"/>
      <c r="J42" s="182">
        <f>'実質公債費比率（分子）の構造'!M$52</f>
        <v>1472</v>
      </c>
      <c r="K42" s="182"/>
      <c r="L42" s="182"/>
      <c r="M42" s="182">
        <f>'実質公債費比率（分子）の構造'!N$52</f>
        <v>1430</v>
      </c>
      <c r="N42" s="182"/>
      <c r="O42" s="182"/>
      <c r="P42" s="182">
        <f>'実質公債費比率（分子）の構造'!O$52</f>
        <v>1434</v>
      </c>
    </row>
    <row r="43" spans="1:16" x14ac:dyDescent="0.15">
      <c r="A43" s="182" t="s">
        <v>63</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47</v>
      </c>
      <c r="C45" s="182"/>
      <c r="D45" s="182"/>
      <c r="E45" s="182">
        <f>'実質公債費比率（分子）の構造'!L$49</f>
        <v>48</v>
      </c>
      <c r="F45" s="182"/>
      <c r="G45" s="182"/>
      <c r="H45" s="182">
        <f>'実質公債費比率（分子）の構造'!M$49</f>
        <v>62</v>
      </c>
      <c r="I45" s="182"/>
      <c r="J45" s="182"/>
      <c r="K45" s="182">
        <f>'実質公債費比率（分子）の構造'!N$49</f>
        <v>56</v>
      </c>
      <c r="L45" s="182"/>
      <c r="M45" s="182"/>
      <c r="N45" s="182">
        <f>'実質公債費比率（分子）の構造'!O$49</f>
        <v>40</v>
      </c>
      <c r="O45" s="182"/>
      <c r="P45" s="182"/>
    </row>
    <row r="46" spans="1:16" x14ac:dyDescent="0.15">
      <c r="A46" s="182" t="s">
        <v>66</v>
      </c>
      <c r="B46" s="182">
        <f>'実質公債費比率（分子）の構造'!K$48</f>
        <v>508</v>
      </c>
      <c r="C46" s="182"/>
      <c r="D46" s="182"/>
      <c r="E46" s="182">
        <f>'実質公債費比率（分子）の構造'!L$48</f>
        <v>595</v>
      </c>
      <c r="F46" s="182"/>
      <c r="G46" s="182"/>
      <c r="H46" s="182">
        <f>'実質公債費比率（分子）の構造'!M$48</f>
        <v>577</v>
      </c>
      <c r="I46" s="182"/>
      <c r="J46" s="182"/>
      <c r="K46" s="182">
        <f>'実質公債費比率（分子）の構造'!N$48</f>
        <v>589</v>
      </c>
      <c r="L46" s="182"/>
      <c r="M46" s="182"/>
      <c r="N46" s="182">
        <f>'実質公債費比率（分子）の構造'!O$48</f>
        <v>576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1567</v>
      </c>
      <c r="C49" s="182"/>
      <c r="D49" s="182"/>
      <c r="E49" s="182">
        <f>'実質公債費比率（分子）の構造'!L$45</f>
        <v>1567</v>
      </c>
      <c r="F49" s="182"/>
      <c r="G49" s="182"/>
      <c r="H49" s="182">
        <f>'実質公債費比率（分子）の構造'!M$45</f>
        <v>1436</v>
      </c>
      <c r="I49" s="182"/>
      <c r="J49" s="182"/>
      <c r="K49" s="182">
        <f>'実質公債費比率（分子）の構造'!N$45</f>
        <v>1371</v>
      </c>
      <c r="L49" s="182"/>
      <c r="M49" s="182"/>
      <c r="N49" s="182">
        <f>'実質公債費比率（分子）の構造'!O$45</f>
        <v>1401</v>
      </c>
      <c r="O49" s="182"/>
      <c r="P49" s="182"/>
    </row>
    <row r="50" spans="1:16" x14ac:dyDescent="0.15">
      <c r="A50" s="182" t="s">
        <v>70</v>
      </c>
      <c r="B50" s="182" t="e">
        <f>NA()</f>
        <v>#N/A</v>
      </c>
      <c r="C50" s="182">
        <f>IF(ISNUMBER('実質公債費比率（分子）の構造'!K$53),'実質公債費比率（分子）の構造'!K$53,NA())</f>
        <v>480</v>
      </c>
      <c r="D50" s="182" t="e">
        <f>NA()</f>
        <v>#N/A</v>
      </c>
      <c r="E50" s="182" t="e">
        <f>NA()</f>
        <v>#N/A</v>
      </c>
      <c r="F50" s="182">
        <f>IF(ISNUMBER('実質公債費比率（分子）の構造'!L$53),'実質公債費比率（分子）の構造'!L$53,NA())</f>
        <v>553</v>
      </c>
      <c r="G50" s="182" t="e">
        <f>NA()</f>
        <v>#N/A</v>
      </c>
      <c r="H50" s="182" t="e">
        <f>NA()</f>
        <v>#N/A</v>
      </c>
      <c r="I50" s="182">
        <f>IF(ISNUMBER('実質公債費比率（分子）の構造'!M$53),'実質公債費比率（分子）の構造'!M$53,NA())</f>
        <v>603</v>
      </c>
      <c r="J50" s="182" t="e">
        <f>NA()</f>
        <v>#N/A</v>
      </c>
      <c r="K50" s="182" t="e">
        <f>NA()</f>
        <v>#N/A</v>
      </c>
      <c r="L50" s="182">
        <f>IF(ISNUMBER('実質公債費比率（分子）の構造'!N$53),'実質公債費比率（分子）の構造'!N$53,NA())</f>
        <v>586</v>
      </c>
      <c r="M50" s="182" t="e">
        <f>NA()</f>
        <v>#N/A</v>
      </c>
      <c r="N50" s="182" t="e">
        <f>NA()</f>
        <v>#N/A</v>
      </c>
      <c r="O50" s="182">
        <f>IF(ISNUMBER('実質公債費比率（分子）の構造'!O$53),'実質公債費比率（分子）の構造'!O$53,NA())</f>
        <v>583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13355</v>
      </c>
      <c r="E56" s="181"/>
      <c r="F56" s="181"/>
      <c r="G56" s="181">
        <f>'将来負担比率（分子）の構造'!J$52</f>
        <v>12930</v>
      </c>
      <c r="H56" s="181"/>
      <c r="I56" s="181"/>
      <c r="J56" s="181">
        <f>'将来負担比率（分子）の構造'!K$52</f>
        <v>12202</v>
      </c>
      <c r="K56" s="181"/>
      <c r="L56" s="181"/>
      <c r="M56" s="181">
        <f>'将来負担比率（分子）の構造'!L$52</f>
        <v>12018</v>
      </c>
      <c r="N56" s="181"/>
      <c r="O56" s="181"/>
      <c r="P56" s="181">
        <f>'将来負担比率（分子）の構造'!M$52</f>
        <v>11673</v>
      </c>
    </row>
    <row r="57" spans="1:16" x14ac:dyDescent="0.15">
      <c r="A57" s="181" t="s">
        <v>41</v>
      </c>
      <c r="B57" s="181"/>
      <c r="C57" s="181"/>
      <c r="D57" s="181">
        <f>'将来負担比率（分子）の構造'!I$51</f>
        <v>245</v>
      </c>
      <c r="E57" s="181"/>
      <c r="F57" s="181"/>
      <c r="G57" s="181">
        <f>'将来負担比率（分子）の構造'!J$51</f>
        <v>223</v>
      </c>
      <c r="H57" s="181"/>
      <c r="I57" s="181"/>
      <c r="J57" s="181">
        <f>'将来負担比率（分子）の構造'!K$51</f>
        <v>188</v>
      </c>
      <c r="K57" s="181"/>
      <c r="L57" s="181"/>
      <c r="M57" s="181">
        <f>'将来負担比率（分子）の構造'!L$51</f>
        <v>169</v>
      </c>
      <c r="N57" s="181"/>
      <c r="O57" s="181"/>
      <c r="P57" s="181">
        <f>'将来負担比率（分子）の構造'!M$51</f>
        <v>143</v>
      </c>
    </row>
    <row r="58" spans="1:16" x14ac:dyDescent="0.15">
      <c r="A58" s="181" t="s">
        <v>40</v>
      </c>
      <c r="B58" s="181"/>
      <c r="C58" s="181"/>
      <c r="D58" s="181">
        <f>'将来負担比率（分子）の構造'!I$50</f>
        <v>4485</v>
      </c>
      <c r="E58" s="181"/>
      <c r="F58" s="181"/>
      <c r="G58" s="181">
        <f>'将来負担比率（分子）の構造'!J$50</f>
        <v>4560</v>
      </c>
      <c r="H58" s="181"/>
      <c r="I58" s="181"/>
      <c r="J58" s="181">
        <f>'将来負担比率（分子）の構造'!K$50</f>
        <v>4731</v>
      </c>
      <c r="K58" s="181"/>
      <c r="L58" s="181"/>
      <c r="M58" s="181">
        <f>'将来負担比率（分子）の構造'!L$50</f>
        <v>4844</v>
      </c>
      <c r="N58" s="181"/>
      <c r="O58" s="181"/>
      <c r="P58" s="181">
        <f>'将来負担比率（分子）の構造'!M$50</f>
        <v>4888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1177</v>
      </c>
      <c r="C62" s="181"/>
      <c r="D62" s="181"/>
      <c r="E62" s="181">
        <f>'将来負担比率（分子）の構造'!J$45</f>
        <v>787</v>
      </c>
      <c r="F62" s="181"/>
      <c r="G62" s="181"/>
      <c r="H62" s="181">
        <f>'将来負担比率（分子）の構造'!K$45</f>
        <v>939</v>
      </c>
      <c r="I62" s="181"/>
      <c r="J62" s="181"/>
      <c r="K62" s="181">
        <f>'将来負担比率（分子）の構造'!L$45</f>
        <v>907</v>
      </c>
      <c r="L62" s="181"/>
      <c r="M62" s="181"/>
      <c r="N62" s="181">
        <f>'将来負担比率（分子）の構造'!M$45</f>
        <v>1071</v>
      </c>
      <c r="O62" s="181"/>
      <c r="P62" s="181"/>
    </row>
    <row r="63" spans="1:16" x14ac:dyDescent="0.15">
      <c r="A63" s="181" t="s">
        <v>33</v>
      </c>
      <c r="B63" s="181">
        <f>'将来負担比率（分子）の構造'!I$44</f>
        <v>336</v>
      </c>
      <c r="C63" s="181"/>
      <c r="D63" s="181"/>
      <c r="E63" s="181">
        <f>'将来負担比率（分子）の構造'!J$44</f>
        <v>288</v>
      </c>
      <c r="F63" s="181"/>
      <c r="G63" s="181"/>
      <c r="H63" s="181">
        <f>'将来負担比率（分子）の構造'!K$44</f>
        <v>252</v>
      </c>
      <c r="I63" s="181"/>
      <c r="J63" s="181"/>
      <c r="K63" s="181">
        <f>'将来負担比率（分子）の構造'!L$44</f>
        <v>204</v>
      </c>
      <c r="L63" s="181"/>
      <c r="M63" s="181"/>
      <c r="N63" s="181">
        <f>'将来負担比率（分子）の構造'!M$44</f>
        <v>172</v>
      </c>
      <c r="O63" s="181"/>
      <c r="P63" s="181"/>
    </row>
    <row r="64" spans="1:16" x14ac:dyDescent="0.15">
      <c r="A64" s="181" t="s">
        <v>32</v>
      </c>
      <c r="B64" s="181">
        <f>'将来負担比率（分子）の構造'!I$43</f>
        <v>5452</v>
      </c>
      <c r="C64" s="181"/>
      <c r="D64" s="181"/>
      <c r="E64" s="181">
        <f>'将来負担比率（分子）の構造'!J$43</f>
        <v>5500</v>
      </c>
      <c r="F64" s="181"/>
      <c r="G64" s="181"/>
      <c r="H64" s="181">
        <f>'将来負担比率（分子）の構造'!K$43</f>
        <v>5556</v>
      </c>
      <c r="I64" s="181"/>
      <c r="J64" s="181"/>
      <c r="K64" s="181">
        <f>'将来負担比率（分子）の構造'!L$43</f>
        <v>5564</v>
      </c>
      <c r="L64" s="181"/>
      <c r="M64" s="181"/>
      <c r="N64" s="181">
        <f>'将来負担比率（分子）の構造'!M$43</f>
        <v>5158</v>
      </c>
      <c r="O64" s="181"/>
      <c r="P64" s="181"/>
    </row>
    <row r="65" spans="1:16" x14ac:dyDescent="0.15">
      <c r="A65" s="181" t="s">
        <v>31</v>
      </c>
      <c r="B65" s="181">
        <f>'将来負担比率（分子）の構造'!I$42</f>
        <v>8</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3</v>
      </c>
      <c r="O65" s="181"/>
      <c r="P65" s="181"/>
    </row>
    <row r="66" spans="1:16" x14ac:dyDescent="0.15">
      <c r="A66" s="181" t="s">
        <v>30</v>
      </c>
      <c r="B66" s="181">
        <f>'将来負担比率（分子）の構造'!I$41</f>
        <v>11072</v>
      </c>
      <c r="C66" s="181"/>
      <c r="D66" s="181"/>
      <c r="E66" s="181">
        <f>'将来負担比率（分子）の構造'!J$41</f>
        <v>10983</v>
      </c>
      <c r="F66" s="181"/>
      <c r="G66" s="181"/>
      <c r="H66" s="181">
        <f>'将来負担比率（分子）の構造'!K$41</f>
        <v>10906</v>
      </c>
      <c r="I66" s="181"/>
      <c r="J66" s="181"/>
      <c r="K66" s="181">
        <f>'将来負担比率（分子）の構造'!L$41</f>
        <v>10606</v>
      </c>
      <c r="L66" s="181"/>
      <c r="M66" s="181"/>
      <c r="N66" s="181">
        <f>'将来負担比率（分子）の構造'!M$41</f>
        <v>10005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536</v>
      </c>
      <c r="J67" s="181" t="e">
        <f>NA()</f>
        <v>#N/A</v>
      </c>
      <c r="K67" s="181" t="e">
        <f>NA()</f>
        <v>#N/A</v>
      </c>
      <c r="L67" s="181">
        <f>IF(ISNUMBER('将来負担比率（分子）の構造'!L$53), IF('将来負担比率（分子）の構造'!L$53 &lt; 0, 0, '将来負担比率（分子）の構造'!L$53), NA())</f>
        <v>253</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1837</v>
      </c>
      <c r="C72" s="185">
        <f>基金残高に係る経年分析!G55</f>
        <v>1846</v>
      </c>
      <c r="D72" s="185">
        <f>基金残高に係る経年分析!H55</f>
        <v>1852</v>
      </c>
    </row>
    <row r="73" spans="1:16" x14ac:dyDescent="0.15">
      <c r="A73" s="184" t="s">
        <v>77</v>
      </c>
      <c r="B73" s="185">
        <f>基金残高に係る経年分析!F56</f>
        <v>681</v>
      </c>
      <c r="C73" s="185">
        <f>基金残高に係る経年分析!G56</f>
        <v>684</v>
      </c>
      <c r="D73" s="185">
        <f>基金残高に係る経年分析!H56</f>
        <v>686</v>
      </c>
    </row>
    <row r="74" spans="1:16" x14ac:dyDescent="0.15">
      <c r="A74" s="184" t="s">
        <v>78</v>
      </c>
      <c r="B74" s="185">
        <f>基金残高に係る経年分析!F57</f>
        <v>3394</v>
      </c>
      <c r="C74" s="185">
        <f>基金残高に係る経年分析!G57</f>
        <v>2984</v>
      </c>
      <c r="D74" s="185">
        <f>基金残高に係る経年分析!H57</f>
        <v>3377</v>
      </c>
    </row>
  </sheetData>
  <sheetProtection algorithmName="SHA-512" hashValue="3wAUzXoeIAc9VuLcTrC2NqBBookf+9QaYuaRfPQezG6+2UC9J4Oy9BSoZIpNdc2I4dIMeNbHqz1dfYSdxkUxxA==" saltValue="F5Cnfli+/TiHjfsWF+E2G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1634762</v>
      </c>
      <c r="S5" s="734"/>
      <c r="T5" s="734"/>
      <c r="U5" s="734"/>
      <c r="V5" s="734"/>
      <c r="W5" s="734"/>
      <c r="X5" s="734"/>
      <c r="Y5" s="777"/>
      <c r="Z5" s="795">
        <v>14</v>
      </c>
      <c r="AA5" s="795"/>
      <c r="AB5" s="795"/>
      <c r="AC5" s="795"/>
      <c r="AD5" s="796">
        <v>1634762</v>
      </c>
      <c r="AE5" s="796"/>
      <c r="AF5" s="796"/>
      <c r="AG5" s="796"/>
      <c r="AH5" s="796"/>
      <c r="AI5" s="796"/>
      <c r="AJ5" s="796"/>
      <c r="AK5" s="796"/>
      <c r="AL5" s="778">
        <v>24.8</v>
      </c>
      <c r="AM5" s="749"/>
      <c r="AN5" s="749"/>
      <c r="AO5" s="779"/>
      <c r="AP5" s="744" t="s">
        <v>223</v>
      </c>
      <c r="AQ5" s="745"/>
      <c r="AR5" s="745"/>
      <c r="AS5" s="745"/>
      <c r="AT5" s="745"/>
      <c r="AU5" s="745"/>
      <c r="AV5" s="745"/>
      <c r="AW5" s="745"/>
      <c r="AX5" s="745"/>
      <c r="AY5" s="745"/>
      <c r="AZ5" s="745"/>
      <c r="BA5" s="745"/>
      <c r="BB5" s="745"/>
      <c r="BC5" s="745"/>
      <c r="BD5" s="745"/>
      <c r="BE5" s="745"/>
      <c r="BF5" s="746"/>
      <c r="BG5" s="678">
        <v>1634341</v>
      </c>
      <c r="BH5" s="679"/>
      <c r="BI5" s="679"/>
      <c r="BJ5" s="679"/>
      <c r="BK5" s="679"/>
      <c r="BL5" s="679"/>
      <c r="BM5" s="679"/>
      <c r="BN5" s="680"/>
      <c r="BO5" s="715">
        <v>100</v>
      </c>
      <c r="BP5" s="715"/>
      <c r="BQ5" s="715"/>
      <c r="BR5" s="715"/>
      <c r="BS5" s="716" t="s">
        <v>224</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216</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15">
      <c r="B6" s="675" t="s">
        <v>228</v>
      </c>
      <c r="C6" s="676"/>
      <c r="D6" s="676"/>
      <c r="E6" s="676"/>
      <c r="F6" s="676"/>
      <c r="G6" s="676"/>
      <c r="H6" s="676"/>
      <c r="I6" s="676"/>
      <c r="J6" s="676"/>
      <c r="K6" s="676"/>
      <c r="L6" s="676"/>
      <c r="M6" s="676"/>
      <c r="N6" s="676"/>
      <c r="O6" s="676"/>
      <c r="P6" s="676"/>
      <c r="Q6" s="677"/>
      <c r="R6" s="678">
        <v>101532</v>
      </c>
      <c r="S6" s="679"/>
      <c r="T6" s="679"/>
      <c r="U6" s="679"/>
      <c r="V6" s="679"/>
      <c r="W6" s="679"/>
      <c r="X6" s="679"/>
      <c r="Y6" s="680"/>
      <c r="Z6" s="715">
        <v>0.9</v>
      </c>
      <c r="AA6" s="715"/>
      <c r="AB6" s="715"/>
      <c r="AC6" s="715"/>
      <c r="AD6" s="716">
        <v>101532</v>
      </c>
      <c r="AE6" s="716"/>
      <c r="AF6" s="716"/>
      <c r="AG6" s="716"/>
      <c r="AH6" s="716"/>
      <c r="AI6" s="716"/>
      <c r="AJ6" s="716"/>
      <c r="AK6" s="716"/>
      <c r="AL6" s="681">
        <v>1.5</v>
      </c>
      <c r="AM6" s="682"/>
      <c r="AN6" s="682"/>
      <c r="AO6" s="717"/>
      <c r="AP6" s="675" t="s">
        <v>229</v>
      </c>
      <c r="AQ6" s="676"/>
      <c r="AR6" s="676"/>
      <c r="AS6" s="676"/>
      <c r="AT6" s="676"/>
      <c r="AU6" s="676"/>
      <c r="AV6" s="676"/>
      <c r="AW6" s="676"/>
      <c r="AX6" s="676"/>
      <c r="AY6" s="676"/>
      <c r="AZ6" s="676"/>
      <c r="BA6" s="676"/>
      <c r="BB6" s="676"/>
      <c r="BC6" s="676"/>
      <c r="BD6" s="676"/>
      <c r="BE6" s="676"/>
      <c r="BF6" s="677"/>
      <c r="BG6" s="678">
        <v>1634341</v>
      </c>
      <c r="BH6" s="679"/>
      <c r="BI6" s="679"/>
      <c r="BJ6" s="679"/>
      <c r="BK6" s="679"/>
      <c r="BL6" s="679"/>
      <c r="BM6" s="679"/>
      <c r="BN6" s="680"/>
      <c r="BO6" s="715">
        <v>100</v>
      </c>
      <c r="BP6" s="715"/>
      <c r="BQ6" s="715"/>
      <c r="BR6" s="715"/>
      <c r="BS6" s="716" t="s">
        <v>224</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106253</v>
      </c>
      <c r="CS6" s="679"/>
      <c r="CT6" s="679"/>
      <c r="CU6" s="679"/>
      <c r="CV6" s="679"/>
      <c r="CW6" s="679"/>
      <c r="CX6" s="679"/>
      <c r="CY6" s="680"/>
      <c r="CZ6" s="778">
        <v>0.9</v>
      </c>
      <c r="DA6" s="749"/>
      <c r="DB6" s="749"/>
      <c r="DC6" s="781"/>
      <c r="DD6" s="684" t="s">
        <v>224</v>
      </c>
      <c r="DE6" s="679"/>
      <c r="DF6" s="679"/>
      <c r="DG6" s="679"/>
      <c r="DH6" s="679"/>
      <c r="DI6" s="679"/>
      <c r="DJ6" s="679"/>
      <c r="DK6" s="679"/>
      <c r="DL6" s="679"/>
      <c r="DM6" s="679"/>
      <c r="DN6" s="679"/>
      <c r="DO6" s="679"/>
      <c r="DP6" s="680"/>
      <c r="DQ6" s="684">
        <v>106253</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1733</v>
      </c>
      <c r="S7" s="679"/>
      <c r="T7" s="679"/>
      <c r="U7" s="679"/>
      <c r="V7" s="679"/>
      <c r="W7" s="679"/>
      <c r="X7" s="679"/>
      <c r="Y7" s="680"/>
      <c r="Z7" s="715">
        <v>0</v>
      </c>
      <c r="AA7" s="715"/>
      <c r="AB7" s="715"/>
      <c r="AC7" s="715"/>
      <c r="AD7" s="716">
        <v>1733</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615979</v>
      </c>
      <c r="BH7" s="679"/>
      <c r="BI7" s="679"/>
      <c r="BJ7" s="679"/>
      <c r="BK7" s="679"/>
      <c r="BL7" s="679"/>
      <c r="BM7" s="679"/>
      <c r="BN7" s="680"/>
      <c r="BO7" s="715">
        <v>37.700000000000003</v>
      </c>
      <c r="BP7" s="715"/>
      <c r="BQ7" s="715"/>
      <c r="BR7" s="715"/>
      <c r="BS7" s="716" t="s">
        <v>127</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2135662</v>
      </c>
      <c r="CS7" s="679"/>
      <c r="CT7" s="679"/>
      <c r="CU7" s="679"/>
      <c r="CV7" s="679"/>
      <c r="CW7" s="679"/>
      <c r="CX7" s="679"/>
      <c r="CY7" s="680"/>
      <c r="CZ7" s="715">
        <v>18.899999999999999</v>
      </c>
      <c r="DA7" s="715"/>
      <c r="DB7" s="715"/>
      <c r="DC7" s="715"/>
      <c r="DD7" s="684">
        <v>111222</v>
      </c>
      <c r="DE7" s="679"/>
      <c r="DF7" s="679"/>
      <c r="DG7" s="679"/>
      <c r="DH7" s="679"/>
      <c r="DI7" s="679"/>
      <c r="DJ7" s="679"/>
      <c r="DK7" s="679"/>
      <c r="DL7" s="679"/>
      <c r="DM7" s="679"/>
      <c r="DN7" s="679"/>
      <c r="DO7" s="679"/>
      <c r="DP7" s="680"/>
      <c r="DQ7" s="684">
        <v>1335708</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6123</v>
      </c>
      <c r="S8" s="679"/>
      <c r="T8" s="679"/>
      <c r="U8" s="679"/>
      <c r="V8" s="679"/>
      <c r="W8" s="679"/>
      <c r="X8" s="679"/>
      <c r="Y8" s="680"/>
      <c r="Z8" s="715">
        <v>0.1</v>
      </c>
      <c r="AA8" s="715"/>
      <c r="AB8" s="715"/>
      <c r="AC8" s="715"/>
      <c r="AD8" s="716">
        <v>6123</v>
      </c>
      <c r="AE8" s="716"/>
      <c r="AF8" s="716"/>
      <c r="AG8" s="716"/>
      <c r="AH8" s="716"/>
      <c r="AI8" s="716"/>
      <c r="AJ8" s="716"/>
      <c r="AK8" s="716"/>
      <c r="AL8" s="681">
        <v>0.1</v>
      </c>
      <c r="AM8" s="682"/>
      <c r="AN8" s="682"/>
      <c r="AO8" s="717"/>
      <c r="AP8" s="675" t="s">
        <v>235</v>
      </c>
      <c r="AQ8" s="676"/>
      <c r="AR8" s="676"/>
      <c r="AS8" s="676"/>
      <c r="AT8" s="676"/>
      <c r="AU8" s="676"/>
      <c r="AV8" s="676"/>
      <c r="AW8" s="676"/>
      <c r="AX8" s="676"/>
      <c r="AY8" s="676"/>
      <c r="AZ8" s="676"/>
      <c r="BA8" s="676"/>
      <c r="BB8" s="676"/>
      <c r="BC8" s="676"/>
      <c r="BD8" s="676"/>
      <c r="BE8" s="676"/>
      <c r="BF8" s="677"/>
      <c r="BG8" s="678">
        <v>27261</v>
      </c>
      <c r="BH8" s="679"/>
      <c r="BI8" s="679"/>
      <c r="BJ8" s="679"/>
      <c r="BK8" s="679"/>
      <c r="BL8" s="679"/>
      <c r="BM8" s="679"/>
      <c r="BN8" s="680"/>
      <c r="BO8" s="715">
        <v>1.7</v>
      </c>
      <c r="BP8" s="715"/>
      <c r="BQ8" s="715"/>
      <c r="BR8" s="715"/>
      <c r="BS8" s="684" t="s">
        <v>127</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2721840</v>
      </c>
      <c r="CS8" s="679"/>
      <c r="CT8" s="679"/>
      <c r="CU8" s="679"/>
      <c r="CV8" s="679"/>
      <c r="CW8" s="679"/>
      <c r="CX8" s="679"/>
      <c r="CY8" s="680"/>
      <c r="CZ8" s="715">
        <v>24.1</v>
      </c>
      <c r="DA8" s="715"/>
      <c r="DB8" s="715"/>
      <c r="DC8" s="715"/>
      <c r="DD8" s="684">
        <v>66391</v>
      </c>
      <c r="DE8" s="679"/>
      <c r="DF8" s="679"/>
      <c r="DG8" s="679"/>
      <c r="DH8" s="679"/>
      <c r="DI8" s="679"/>
      <c r="DJ8" s="679"/>
      <c r="DK8" s="679"/>
      <c r="DL8" s="679"/>
      <c r="DM8" s="679"/>
      <c r="DN8" s="679"/>
      <c r="DO8" s="679"/>
      <c r="DP8" s="680"/>
      <c r="DQ8" s="684">
        <v>1660139</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4274</v>
      </c>
      <c r="S9" s="679"/>
      <c r="T9" s="679"/>
      <c r="U9" s="679"/>
      <c r="V9" s="679"/>
      <c r="W9" s="679"/>
      <c r="X9" s="679"/>
      <c r="Y9" s="680"/>
      <c r="Z9" s="715">
        <v>0</v>
      </c>
      <c r="AA9" s="715"/>
      <c r="AB9" s="715"/>
      <c r="AC9" s="715"/>
      <c r="AD9" s="716">
        <v>4274</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503374</v>
      </c>
      <c r="BH9" s="679"/>
      <c r="BI9" s="679"/>
      <c r="BJ9" s="679"/>
      <c r="BK9" s="679"/>
      <c r="BL9" s="679"/>
      <c r="BM9" s="679"/>
      <c r="BN9" s="680"/>
      <c r="BO9" s="715">
        <v>30.8</v>
      </c>
      <c r="BP9" s="715"/>
      <c r="BQ9" s="715"/>
      <c r="BR9" s="715"/>
      <c r="BS9" s="684" t="s">
        <v>224</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677468</v>
      </c>
      <c r="CS9" s="679"/>
      <c r="CT9" s="679"/>
      <c r="CU9" s="679"/>
      <c r="CV9" s="679"/>
      <c r="CW9" s="679"/>
      <c r="CX9" s="679"/>
      <c r="CY9" s="680"/>
      <c r="CZ9" s="715">
        <v>6</v>
      </c>
      <c r="DA9" s="715"/>
      <c r="DB9" s="715"/>
      <c r="DC9" s="715"/>
      <c r="DD9" s="684">
        <v>18083</v>
      </c>
      <c r="DE9" s="679"/>
      <c r="DF9" s="679"/>
      <c r="DG9" s="679"/>
      <c r="DH9" s="679"/>
      <c r="DI9" s="679"/>
      <c r="DJ9" s="679"/>
      <c r="DK9" s="679"/>
      <c r="DL9" s="679"/>
      <c r="DM9" s="679"/>
      <c r="DN9" s="679"/>
      <c r="DO9" s="679"/>
      <c r="DP9" s="680"/>
      <c r="DQ9" s="684">
        <v>598724</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224</v>
      </c>
      <c r="S10" s="679"/>
      <c r="T10" s="679"/>
      <c r="U10" s="679"/>
      <c r="V10" s="679"/>
      <c r="W10" s="679"/>
      <c r="X10" s="679"/>
      <c r="Y10" s="680"/>
      <c r="Z10" s="715" t="s">
        <v>127</v>
      </c>
      <c r="AA10" s="715"/>
      <c r="AB10" s="715"/>
      <c r="AC10" s="715"/>
      <c r="AD10" s="716" t="s">
        <v>224</v>
      </c>
      <c r="AE10" s="716"/>
      <c r="AF10" s="716"/>
      <c r="AG10" s="716"/>
      <c r="AH10" s="716"/>
      <c r="AI10" s="716"/>
      <c r="AJ10" s="716"/>
      <c r="AK10" s="716"/>
      <c r="AL10" s="681" t="s">
        <v>224</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32621</v>
      </c>
      <c r="BH10" s="679"/>
      <c r="BI10" s="679"/>
      <c r="BJ10" s="679"/>
      <c r="BK10" s="679"/>
      <c r="BL10" s="679"/>
      <c r="BM10" s="679"/>
      <c r="BN10" s="680"/>
      <c r="BO10" s="715">
        <v>2</v>
      </c>
      <c r="BP10" s="715"/>
      <c r="BQ10" s="715"/>
      <c r="BR10" s="715"/>
      <c r="BS10" s="684" t="s">
        <v>127</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224</v>
      </c>
      <c r="CS10" s="679"/>
      <c r="CT10" s="679"/>
      <c r="CU10" s="679"/>
      <c r="CV10" s="679"/>
      <c r="CW10" s="679"/>
      <c r="CX10" s="679"/>
      <c r="CY10" s="680"/>
      <c r="CZ10" s="715" t="s">
        <v>224</v>
      </c>
      <c r="DA10" s="715"/>
      <c r="DB10" s="715"/>
      <c r="DC10" s="715"/>
      <c r="DD10" s="684" t="s">
        <v>224</v>
      </c>
      <c r="DE10" s="679"/>
      <c r="DF10" s="679"/>
      <c r="DG10" s="679"/>
      <c r="DH10" s="679"/>
      <c r="DI10" s="679"/>
      <c r="DJ10" s="679"/>
      <c r="DK10" s="679"/>
      <c r="DL10" s="679"/>
      <c r="DM10" s="679"/>
      <c r="DN10" s="679"/>
      <c r="DO10" s="679"/>
      <c r="DP10" s="680"/>
      <c r="DQ10" s="684" t="s">
        <v>224</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258013</v>
      </c>
      <c r="S11" s="679"/>
      <c r="T11" s="679"/>
      <c r="U11" s="679"/>
      <c r="V11" s="679"/>
      <c r="W11" s="679"/>
      <c r="X11" s="679"/>
      <c r="Y11" s="680"/>
      <c r="Z11" s="681">
        <v>2.2000000000000002</v>
      </c>
      <c r="AA11" s="682"/>
      <c r="AB11" s="682"/>
      <c r="AC11" s="683"/>
      <c r="AD11" s="684">
        <v>258013</v>
      </c>
      <c r="AE11" s="679"/>
      <c r="AF11" s="679"/>
      <c r="AG11" s="679"/>
      <c r="AH11" s="679"/>
      <c r="AI11" s="679"/>
      <c r="AJ11" s="679"/>
      <c r="AK11" s="680"/>
      <c r="AL11" s="681">
        <v>3.9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52723</v>
      </c>
      <c r="BH11" s="679"/>
      <c r="BI11" s="679"/>
      <c r="BJ11" s="679"/>
      <c r="BK11" s="679"/>
      <c r="BL11" s="679"/>
      <c r="BM11" s="679"/>
      <c r="BN11" s="680"/>
      <c r="BO11" s="715">
        <v>3.2</v>
      </c>
      <c r="BP11" s="715"/>
      <c r="BQ11" s="715"/>
      <c r="BR11" s="715"/>
      <c r="BS11" s="684" t="s">
        <v>224</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1953820</v>
      </c>
      <c r="CS11" s="679"/>
      <c r="CT11" s="679"/>
      <c r="CU11" s="679"/>
      <c r="CV11" s="679"/>
      <c r="CW11" s="679"/>
      <c r="CX11" s="679"/>
      <c r="CY11" s="680"/>
      <c r="CZ11" s="715">
        <v>17.3</v>
      </c>
      <c r="DA11" s="715"/>
      <c r="DB11" s="715"/>
      <c r="DC11" s="715"/>
      <c r="DD11" s="684">
        <v>815156</v>
      </c>
      <c r="DE11" s="679"/>
      <c r="DF11" s="679"/>
      <c r="DG11" s="679"/>
      <c r="DH11" s="679"/>
      <c r="DI11" s="679"/>
      <c r="DJ11" s="679"/>
      <c r="DK11" s="679"/>
      <c r="DL11" s="679"/>
      <c r="DM11" s="679"/>
      <c r="DN11" s="679"/>
      <c r="DO11" s="679"/>
      <c r="DP11" s="680"/>
      <c r="DQ11" s="684">
        <v>778617</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v>6542</v>
      </c>
      <c r="S12" s="679"/>
      <c r="T12" s="679"/>
      <c r="U12" s="679"/>
      <c r="V12" s="679"/>
      <c r="W12" s="679"/>
      <c r="X12" s="679"/>
      <c r="Y12" s="680"/>
      <c r="Z12" s="715">
        <v>0.1</v>
      </c>
      <c r="AA12" s="715"/>
      <c r="AB12" s="715"/>
      <c r="AC12" s="715"/>
      <c r="AD12" s="716">
        <v>6542</v>
      </c>
      <c r="AE12" s="716"/>
      <c r="AF12" s="716"/>
      <c r="AG12" s="716"/>
      <c r="AH12" s="716"/>
      <c r="AI12" s="716"/>
      <c r="AJ12" s="716"/>
      <c r="AK12" s="716"/>
      <c r="AL12" s="681">
        <v>0.1</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880297</v>
      </c>
      <c r="BH12" s="679"/>
      <c r="BI12" s="679"/>
      <c r="BJ12" s="679"/>
      <c r="BK12" s="679"/>
      <c r="BL12" s="679"/>
      <c r="BM12" s="679"/>
      <c r="BN12" s="680"/>
      <c r="BO12" s="715">
        <v>53.8</v>
      </c>
      <c r="BP12" s="715"/>
      <c r="BQ12" s="715"/>
      <c r="BR12" s="715"/>
      <c r="BS12" s="684" t="s">
        <v>127</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211195</v>
      </c>
      <c r="CS12" s="679"/>
      <c r="CT12" s="679"/>
      <c r="CU12" s="679"/>
      <c r="CV12" s="679"/>
      <c r="CW12" s="679"/>
      <c r="CX12" s="679"/>
      <c r="CY12" s="680"/>
      <c r="CZ12" s="715">
        <v>1.9</v>
      </c>
      <c r="DA12" s="715"/>
      <c r="DB12" s="715"/>
      <c r="DC12" s="715"/>
      <c r="DD12" s="684">
        <v>11047</v>
      </c>
      <c r="DE12" s="679"/>
      <c r="DF12" s="679"/>
      <c r="DG12" s="679"/>
      <c r="DH12" s="679"/>
      <c r="DI12" s="679"/>
      <c r="DJ12" s="679"/>
      <c r="DK12" s="679"/>
      <c r="DL12" s="679"/>
      <c r="DM12" s="679"/>
      <c r="DN12" s="679"/>
      <c r="DO12" s="679"/>
      <c r="DP12" s="680"/>
      <c r="DQ12" s="684">
        <v>176557</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224</v>
      </c>
      <c r="AA13" s="715"/>
      <c r="AB13" s="715"/>
      <c r="AC13" s="715"/>
      <c r="AD13" s="716" t="s">
        <v>224</v>
      </c>
      <c r="AE13" s="716"/>
      <c r="AF13" s="716"/>
      <c r="AG13" s="716"/>
      <c r="AH13" s="716"/>
      <c r="AI13" s="716"/>
      <c r="AJ13" s="716"/>
      <c r="AK13" s="716"/>
      <c r="AL13" s="681" t="s">
        <v>127</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879472</v>
      </c>
      <c r="BH13" s="679"/>
      <c r="BI13" s="679"/>
      <c r="BJ13" s="679"/>
      <c r="BK13" s="679"/>
      <c r="BL13" s="679"/>
      <c r="BM13" s="679"/>
      <c r="BN13" s="680"/>
      <c r="BO13" s="715">
        <v>53.8</v>
      </c>
      <c r="BP13" s="715"/>
      <c r="BQ13" s="715"/>
      <c r="BR13" s="715"/>
      <c r="BS13" s="684" t="s">
        <v>127</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722441</v>
      </c>
      <c r="CS13" s="679"/>
      <c r="CT13" s="679"/>
      <c r="CU13" s="679"/>
      <c r="CV13" s="679"/>
      <c r="CW13" s="679"/>
      <c r="CX13" s="679"/>
      <c r="CY13" s="680"/>
      <c r="CZ13" s="715">
        <v>6.4</v>
      </c>
      <c r="DA13" s="715"/>
      <c r="DB13" s="715"/>
      <c r="DC13" s="715"/>
      <c r="DD13" s="684">
        <v>248333</v>
      </c>
      <c r="DE13" s="679"/>
      <c r="DF13" s="679"/>
      <c r="DG13" s="679"/>
      <c r="DH13" s="679"/>
      <c r="DI13" s="679"/>
      <c r="DJ13" s="679"/>
      <c r="DK13" s="679"/>
      <c r="DL13" s="679"/>
      <c r="DM13" s="679"/>
      <c r="DN13" s="679"/>
      <c r="DO13" s="679"/>
      <c r="DP13" s="680"/>
      <c r="DQ13" s="684">
        <v>477018</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13750</v>
      </c>
      <c r="S14" s="679"/>
      <c r="T14" s="679"/>
      <c r="U14" s="679"/>
      <c r="V14" s="679"/>
      <c r="W14" s="679"/>
      <c r="X14" s="679"/>
      <c r="Y14" s="680"/>
      <c r="Z14" s="715">
        <v>0.1</v>
      </c>
      <c r="AA14" s="715"/>
      <c r="AB14" s="715"/>
      <c r="AC14" s="715"/>
      <c r="AD14" s="716">
        <v>13750</v>
      </c>
      <c r="AE14" s="716"/>
      <c r="AF14" s="716"/>
      <c r="AG14" s="716"/>
      <c r="AH14" s="716"/>
      <c r="AI14" s="716"/>
      <c r="AJ14" s="716"/>
      <c r="AK14" s="716"/>
      <c r="AL14" s="681">
        <v>0.2</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70562</v>
      </c>
      <c r="BH14" s="679"/>
      <c r="BI14" s="679"/>
      <c r="BJ14" s="679"/>
      <c r="BK14" s="679"/>
      <c r="BL14" s="679"/>
      <c r="BM14" s="679"/>
      <c r="BN14" s="680"/>
      <c r="BO14" s="715">
        <v>4.3</v>
      </c>
      <c r="BP14" s="715"/>
      <c r="BQ14" s="715"/>
      <c r="BR14" s="715"/>
      <c r="BS14" s="684" t="s">
        <v>127</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372585</v>
      </c>
      <c r="CS14" s="679"/>
      <c r="CT14" s="679"/>
      <c r="CU14" s="679"/>
      <c r="CV14" s="679"/>
      <c r="CW14" s="679"/>
      <c r="CX14" s="679"/>
      <c r="CY14" s="680"/>
      <c r="CZ14" s="715">
        <v>3.3</v>
      </c>
      <c r="DA14" s="715"/>
      <c r="DB14" s="715"/>
      <c r="DC14" s="715"/>
      <c r="DD14" s="684">
        <v>26257</v>
      </c>
      <c r="DE14" s="679"/>
      <c r="DF14" s="679"/>
      <c r="DG14" s="679"/>
      <c r="DH14" s="679"/>
      <c r="DI14" s="679"/>
      <c r="DJ14" s="679"/>
      <c r="DK14" s="679"/>
      <c r="DL14" s="679"/>
      <c r="DM14" s="679"/>
      <c r="DN14" s="679"/>
      <c r="DO14" s="679"/>
      <c r="DP14" s="680"/>
      <c r="DQ14" s="684">
        <v>338545</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224</v>
      </c>
      <c r="S15" s="679"/>
      <c r="T15" s="679"/>
      <c r="U15" s="679"/>
      <c r="V15" s="679"/>
      <c r="W15" s="679"/>
      <c r="X15" s="679"/>
      <c r="Y15" s="680"/>
      <c r="Z15" s="715" t="s">
        <v>127</v>
      </c>
      <c r="AA15" s="715"/>
      <c r="AB15" s="715"/>
      <c r="AC15" s="715"/>
      <c r="AD15" s="716" t="s">
        <v>224</v>
      </c>
      <c r="AE15" s="716"/>
      <c r="AF15" s="716"/>
      <c r="AG15" s="716"/>
      <c r="AH15" s="716"/>
      <c r="AI15" s="716"/>
      <c r="AJ15" s="716"/>
      <c r="AK15" s="716"/>
      <c r="AL15" s="681" t="s">
        <v>127</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67503</v>
      </c>
      <c r="BH15" s="679"/>
      <c r="BI15" s="679"/>
      <c r="BJ15" s="679"/>
      <c r="BK15" s="679"/>
      <c r="BL15" s="679"/>
      <c r="BM15" s="679"/>
      <c r="BN15" s="680"/>
      <c r="BO15" s="715">
        <v>4.0999999999999996</v>
      </c>
      <c r="BP15" s="715"/>
      <c r="BQ15" s="715"/>
      <c r="BR15" s="715"/>
      <c r="BS15" s="684" t="s">
        <v>127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893661</v>
      </c>
      <c r="CS15" s="679"/>
      <c r="CT15" s="679"/>
      <c r="CU15" s="679"/>
      <c r="CV15" s="679"/>
      <c r="CW15" s="679"/>
      <c r="CX15" s="679"/>
      <c r="CY15" s="680"/>
      <c r="CZ15" s="715">
        <v>7.9</v>
      </c>
      <c r="DA15" s="715"/>
      <c r="DB15" s="715"/>
      <c r="DC15" s="715"/>
      <c r="DD15" s="684">
        <v>168573</v>
      </c>
      <c r="DE15" s="679"/>
      <c r="DF15" s="679"/>
      <c r="DG15" s="679"/>
      <c r="DH15" s="679"/>
      <c r="DI15" s="679"/>
      <c r="DJ15" s="679"/>
      <c r="DK15" s="679"/>
      <c r="DL15" s="679"/>
      <c r="DM15" s="679"/>
      <c r="DN15" s="679"/>
      <c r="DO15" s="679"/>
      <c r="DP15" s="680"/>
      <c r="DQ15" s="684">
        <v>626215</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3103</v>
      </c>
      <c r="S16" s="679"/>
      <c r="T16" s="679"/>
      <c r="U16" s="679"/>
      <c r="V16" s="679"/>
      <c r="W16" s="679"/>
      <c r="X16" s="679"/>
      <c r="Y16" s="680"/>
      <c r="Z16" s="715">
        <v>0</v>
      </c>
      <c r="AA16" s="715"/>
      <c r="AB16" s="715"/>
      <c r="AC16" s="715"/>
      <c r="AD16" s="716">
        <v>3103</v>
      </c>
      <c r="AE16" s="716"/>
      <c r="AF16" s="716"/>
      <c r="AG16" s="716"/>
      <c r="AH16" s="716"/>
      <c r="AI16" s="716"/>
      <c r="AJ16" s="716"/>
      <c r="AK16" s="716"/>
      <c r="AL16" s="681">
        <v>0</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224</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115183</v>
      </c>
      <c r="CS16" s="679"/>
      <c r="CT16" s="679"/>
      <c r="CU16" s="679"/>
      <c r="CV16" s="679"/>
      <c r="CW16" s="679"/>
      <c r="CX16" s="679"/>
      <c r="CY16" s="680"/>
      <c r="CZ16" s="715">
        <v>1</v>
      </c>
      <c r="DA16" s="715"/>
      <c r="DB16" s="715"/>
      <c r="DC16" s="715"/>
      <c r="DD16" s="684" t="s">
        <v>127</v>
      </c>
      <c r="DE16" s="679"/>
      <c r="DF16" s="679"/>
      <c r="DG16" s="679"/>
      <c r="DH16" s="679"/>
      <c r="DI16" s="679"/>
      <c r="DJ16" s="679"/>
      <c r="DK16" s="679"/>
      <c r="DL16" s="679"/>
      <c r="DM16" s="679"/>
      <c r="DN16" s="679"/>
      <c r="DO16" s="679"/>
      <c r="DP16" s="680"/>
      <c r="DQ16" s="684">
        <v>5199</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61729</v>
      </c>
      <c r="S17" s="679"/>
      <c r="T17" s="679"/>
      <c r="U17" s="679"/>
      <c r="V17" s="679"/>
      <c r="W17" s="679"/>
      <c r="X17" s="679"/>
      <c r="Y17" s="680"/>
      <c r="Z17" s="715">
        <v>0.5</v>
      </c>
      <c r="AA17" s="715"/>
      <c r="AB17" s="715"/>
      <c r="AC17" s="715"/>
      <c r="AD17" s="716">
        <v>61729</v>
      </c>
      <c r="AE17" s="716"/>
      <c r="AF17" s="716"/>
      <c r="AG17" s="716"/>
      <c r="AH17" s="716"/>
      <c r="AI17" s="716"/>
      <c r="AJ17" s="716"/>
      <c r="AK17" s="716"/>
      <c r="AL17" s="681">
        <v>0.9</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224</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1372383</v>
      </c>
      <c r="CS17" s="679"/>
      <c r="CT17" s="679"/>
      <c r="CU17" s="679"/>
      <c r="CV17" s="679"/>
      <c r="CW17" s="679"/>
      <c r="CX17" s="679"/>
      <c r="CY17" s="680"/>
      <c r="CZ17" s="715">
        <v>12.2</v>
      </c>
      <c r="DA17" s="715"/>
      <c r="DB17" s="715"/>
      <c r="DC17" s="715"/>
      <c r="DD17" s="684" t="s">
        <v>127</v>
      </c>
      <c r="DE17" s="679"/>
      <c r="DF17" s="679"/>
      <c r="DG17" s="679"/>
      <c r="DH17" s="679"/>
      <c r="DI17" s="679"/>
      <c r="DJ17" s="679"/>
      <c r="DK17" s="679"/>
      <c r="DL17" s="679"/>
      <c r="DM17" s="679"/>
      <c r="DN17" s="679"/>
      <c r="DO17" s="679"/>
      <c r="DP17" s="680"/>
      <c r="DQ17" s="684">
        <v>1330762</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6414</v>
      </c>
      <c r="S18" s="679"/>
      <c r="T18" s="679"/>
      <c r="U18" s="679"/>
      <c r="V18" s="679"/>
      <c r="W18" s="679"/>
      <c r="X18" s="679"/>
      <c r="Y18" s="680"/>
      <c r="Z18" s="715">
        <v>0.1</v>
      </c>
      <c r="AA18" s="715"/>
      <c r="AB18" s="715"/>
      <c r="AC18" s="715"/>
      <c r="AD18" s="716">
        <v>6414</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224</v>
      </c>
      <c r="BP18" s="715"/>
      <c r="BQ18" s="715"/>
      <c r="BR18" s="715"/>
      <c r="BS18" s="684" t="s">
        <v>224</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224</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224</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1798</v>
      </c>
      <c r="S19" s="679"/>
      <c r="T19" s="679"/>
      <c r="U19" s="679"/>
      <c r="V19" s="679"/>
      <c r="W19" s="679"/>
      <c r="X19" s="679"/>
      <c r="Y19" s="680"/>
      <c r="Z19" s="715">
        <v>0</v>
      </c>
      <c r="AA19" s="715"/>
      <c r="AB19" s="715"/>
      <c r="AC19" s="715"/>
      <c r="AD19" s="716">
        <v>1798</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421</v>
      </c>
      <c r="BH19" s="679"/>
      <c r="BI19" s="679"/>
      <c r="BJ19" s="679"/>
      <c r="BK19" s="679"/>
      <c r="BL19" s="679"/>
      <c r="BM19" s="679"/>
      <c r="BN19" s="680"/>
      <c r="BO19" s="715">
        <v>0</v>
      </c>
      <c r="BP19" s="715"/>
      <c r="BQ19" s="715"/>
      <c r="BR19" s="715"/>
      <c r="BS19" s="684" t="s">
        <v>224</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224</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416</v>
      </c>
      <c r="S20" s="679"/>
      <c r="T20" s="679"/>
      <c r="U20" s="679"/>
      <c r="V20" s="679"/>
      <c r="W20" s="679"/>
      <c r="X20" s="679"/>
      <c r="Y20" s="680"/>
      <c r="Z20" s="715">
        <v>0</v>
      </c>
      <c r="AA20" s="715"/>
      <c r="AB20" s="715"/>
      <c r="AC20" s="715"/>
      <c r="AD20" s="716">
        <v>416</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421</v>
      </c>
      <c r="BH20" s="679"/>
      <c r="BI20" s="679"/>
      <c r="BJ20" s="679"/>
      <c r="BK20" s="679"/>
      <c r="BL20" s="679"/>
      <c r="BM20" s="679"/>
      <c r="BN20" s="680"/>
      <c r="BO20" s="715">
        <v>0</v>
      </c>
      <c r="BP20" s="715"/>
      <c r="BQ20" s="715"/>
      <c r="BR20" s="715"/>
      <c r="BS20" s="684" t="s">
        <v>224</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11282491</v>
      </c>
      <c r="CS20" s="679"/>
      <c r="CT20" s="679"/>
      <c r="CU20" s="679"/>
      <c r="CV20" s="679"/>
      <c r="CW20" s="679"/>
      <c r="CX20" s="679"/>
      <c r="CY20" s="680"/>
      <c r="CZ20" s="715">
        <v>100</v>
      </c>
      <c r="DA20" s="715"/>
      <c r="DB20" s="715"/>
      <c r="DC20" s="715"/>
      <c r="DD20" s="684">
        <v>1465062</v>
      </c>
      <c r="DE20" s="679"/>
      <c r="DF20" s="679"/>
      <c r="DG20" s="679"/>
      <c r="DH20" s="679"/>
      <c r="DI20" s="679"/>
      <c r="DJ20" s="679"/>
      <c r="DK20" s="679"/>
      <c r="DL20" s="679"/>
      <c r="DM20" s="679"/>
      <c r="DN20" s="679"/>
      <c r="DO20" s="679"/>
      <c r="DP20" s="680"/>
      <c r="DQ20" s="684">
        <v>7433737</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53101</v>
      </c>
      <c r="S21" s="679"/>
      <c r="T21" s="679"/>
      <c r="U21" s="679"/>
      <c r="V21" s="679"/>
      <c r="W21" s="679"/>
      <c r="X21" s="679"/>
      <c r="Y21" s="680"/>
      <c r="Z21" s="715">
        <v>0.5</v>
      </c>
      <c r="AA21" s="715"/>
      <c r="AB21" s="715"/>
      <c r="AC21" s="715"/>
      <c r="AD21" s="716">
        <v>53101</v>
      </c>
      <c r="AE21" s="716"/>
      <c r="AF21" s="716"/>
      <c r="AG21" s="716"/>
      <c r="AH21" s="716"/>
      <c r="AI21" s="716"/>
      <c r="AJ21" s="716"/>
      <c r="AK21" s="716"/>
      <c r="AL21" s="681">
        <v>0.8</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421</v>
      </c>
      <c r="BH21" s="679"/>
      <c r="BI21" s="679"/>
      <c r="BJ21" s="679"/>
      <c r="BK21" s="679"/>
      <c r="BL21" s="679"/>
      <c r="BM21" s="679"/>
      <c r="BN21" s="680"/>
      <c r="BO21" s="715">
        <v>0</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4816592</v>
      </c>
      <c r="S22" s="679"/>
      <c r="T22" s="679"/>
      <c r="U22" s="679"/>
      <c r="V22" s="679"/>
      <c r="W22" s="679"/>
      <c r="X22" s="679"/>
      <c r="Y22" s="680"/>
      <c r="Z22" s="715">
        <v>41.2</v>
      </c>
      <c r="AA22" s="715"/>
      <c r="AB22" s="715"/>
      <c r="AC22" s="715"/>
      <c r="AD22" s="716">
        <v>4471394</v>
      </c>
      <c r="AE22" s="716"/>
      <c r="AF22" s="716"/>
      <c r="AG22" s="716"/>
      <c r="AH22" s="716"/>
      <c r="AI22" s="716"/>
      <c r="AJ22" s="716"/>
      <c r="AK22" s="716"/>
      <c r="AL22" s="681">
        <v>67.900000000000006</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224</v>
      </c>
      <c r="BH22" s="679"/>
      <c r="BI22" s="679"/>
      <c r="BJ22" s="679"/>
      <c r="BK22" s="679"/>
      <c r="BL22" s="679"/>
      <c r="BM22" s="679"/>
      <c r="BN22" s="680"/>
      <c r="BO22" s="715" t="s">
        <v>224</v>
      </c>
      <c r="BP22" s="715"/>
      <c r="BQ22" s="715"/>
      <c r="BR22" s="715"/>
      <c r="BS22" s="684" t="s">
        <v>224</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4471394</v>
      </c>
      <c r="S23" s="679"/>
      <c r="T23" s="679"/>
      <c r="U23" s="679"/>
      <c r="V23" s="679"/>
      <c r="W23" s="679"/>
      <c r="X23" s="679"/>
      <c r="Y23" s="680"/>
      <c r="Z23" s="715">
        <v>38.200000000000003</v>
      </c>
      <c r="AA23" s="715"/>
      <c r="AB23" s="715"/>
      <c r="AC23" s="715"/>
      <c r="AD23" s="716">
        <v>4471394</v>
      </c>
      <c r="AE23" s="716"/>
      <c r="AF23" s="716"/>
      <c r="AG23" s="716"/>
      <c r="AH23" s="716"/>
      <c r="AI23" s="716"/>
      <c r="AJ23" s="716"/>
      <c r="AK23" s="716"/>
      <c r="AL23" s="681">
        <v>67.900000000000006</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224</v>
      </c>
      <c r="BH23" s="679"/>
      <c r="BI23" s="679"/>
      <c r="BJ23" s="679"/>
      <c r="BK23" s="679"/>
      <c r="BL23" s="679"/>
      <c r="BM23" s="679"/>
      <c r="BN23" s="680"/>
      <c r="BO23" s="715" t="s">
        <v>224</v>
      </c>
      <c r="BP23" s="715"/>
      <c r="BQ23" s="715"/>
      <c r="BR23" s="715"/>
      <c r="BS23" s="684" t="s">
        <v>224</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345198</v>
      </c>
      <c r="S24" s="679"/>
      <c r="T24" s="679"/>
      <c r="U24" s="679"/>
      <c r="V24" s="679"/>
      <c r="W24" s="679"/>
      <c r="X24" s="679"/>
      <c r="Y24" s="680"/>
      <c r="Z24" s="715">
        <v>2.9</v>
      </c>
      <c r="AA24" s="715"/>
      <c r="AB24" s="715"/>
      <c r="AC24" s="715"/>
      <c r="AD24" s="716" t="s">
        <v>127</v>
      </c>
      <c r="AE24" s="716"/>
      <c r="AF24" s="716"/>
      <c r="AG24" s="716"/>
      <c r="AH24" s="716"/>
      <c r="AI24" s="716"/>
      <c r="AJ24" s="716"/>
      <c r="AK24" s="716"/>
      <c r="AL24" s="681" t="s">
        <v>224</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224</v>
      </c>
      <c r="BH24" s="679"/>
      <c r="BI24" s="679"/>
      <c r="BJ24" s="679"/>
      <c r="BK24" s="679"/>
      <c r="BL24" s="679"/>
      <c r="BM24" s="679"/>
      <c r="BN24" s="680"/>
      <c r="BO24" s="715" t="s">
        <v>224</v>
      </c>
      <c r="BP24" s="715"/>
      <c r="BQ24" s="715"/>
      <c r="BR24" s="715"/>
      <c r="BS24" s="684" t="s">
        <v>127</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3950590</v>
      </c>
      <c r="CS24" s="734"/>
      <c r="CT24" s="734"/>
      <c r="CU24" s="734"/>
      <c r="CV24" s="734"/>
      <c r="CW24" s="734"/>
      <c r="CX24" s="734"/>
      <c r="CY24" s="777"/>
      <c r="CZ24" s="778">
        <v>35</v>
      </c>
      <c r="DA24" s="749"/>
      <c r="DB24" s="749"/>
      <c r="DC24" s="781"/>
      <c r="DD24" s="776">
        <v>3128040</v>
      </c>
      <c r="DE24" s="734"/>
      <c r="DF24" s="734"/>
      <c r="DG24" s="734"/>
      <c r="DH24" s="734"/>
      <c r="DI24" s="734"/>
      <c r="DJ24" s="734"/>
      <c r="DK24" s="777"/>
      <c r="DL24" s="776">
        <v>3086738</v>
      </c>
      <c r="DM24" s="734"/>
      <c r="DN24" s="734"/>
      <c r="DO24" s="734"/>
      <c r="DP24" s="734"/>
      <c r="DQ24" s="734"/>
      <c r="DR24" s="734"/>
      <c r="DS24" s="734"/>
      <c r="DT24" s="734"/>
      <c r="DU24" s="734"/>
      <c r="DV24" s="777"/>
      <c r="DW24" s="778">
        <v>45.5</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224</v>
      </c>
      <c r="S25" s="679"/>
      <c r="T25" s="679"/>
      <c r="U25" s="679"/>
      <c r="V25" s="679"/>
      <c r="W25" s="679"/>
      <c r="X25" s="679"/>
      <c r="Y25" s="680"/>
      <c r="Z25" s="715" t="s">
        <v>127</v>
      </c>
      <c r="AA25" s="715"/>
      <c r="AB25" s="715"/>
      <c r="AC25" s="715"/>
      <c r="AD25" s="716" t="s">
        <v>224</v>
      </c>
      <c r="AE25" s="716"/>
      <c r="AF25" s="716"/>
      <c r="AG25" s="716"/>
      <c r="AH25" s="716"/>
      <c r="AI25" s="716"/>
      <c r="AJ25" s="716"/>
      <c r="AK25" s="716"/>
      <c r="AL25" s="681" t="s">
        <v>127</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224</v>
      </c>
      <c r="BH25" s="679"/>
      <c r="BI25" s="679"/>
      <c r="BJ25" s="679"/>
      <c r="BK25" s="679"/>
      <c r="BL25" s="679"/>
      <c r="BM25" s="679"/>
      <c r="BN25" s="680"/>
      <c r="BO25" s="715" t="s">
        <v>127</v>
      </c>
      <c r="BP25" s="715"/>
      <c r="BQ25" s="715"/>
      <c r="BR25" s="715"/>
      <c r="BS25" s="684" t="s">
        <v>224</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1618595</v>
      </c>
      <c r="CS25" s="697"/>
      <c r="CT25" s="697"/>
      <c r="CU25" s="697"/>
      <c r="CV25" s="697"/>
      <c r="CW25" s="697"/>
      <c r="CX25" s="697"/>
      <c r="CY25" s="698"/>
      <c r="CZ25" s="681">
        <v>14.3</v>
      </c>
      <c r="DA25" s="699"/>
      <c r="DB25" s="699"/>
      <c r="DC25" s="700"/>
      <c r="DD25" s="684">
        <v>1508242</v>
      </c>
      <c r="DE25" s="697"/>
      <c r="DF25" s="697"/>
      <c r="DG25" s="697"/>
      <c r="DH25" s="697"/>
      <c r="DI25" s="697"/>
      <c r="DJ25" s="697"/>
      <c r="DK25" s="698"/>
      <c r="DL25" s="684">
        <v>1470418</v>
      </c>
      <c r="DM25" s="697"/>
      <c r="DN25" s="697"/>
      <c r="DO25" s="697"/>
      <c r="DP25" s="697"/>
      <c r="DQ25" s="697"/>
      <c r="DR25" s="697"/>
      <c r="DS25" s="697"/>
      <c r="DT25" s="697"/>
      <c r="DU25" s="697"/>
      <c r="DV25" s="698"/>
      <c r="DW25" s="681">
        <v>21.7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6908153</v>
      </c>
      <c r="S26" s="679"/>
      <c r="T26" s="679"/>
      <c r="U26" s="679"/>
      <c r="V26" s="679"/>
      <c r="W26" s="679"/>
      <c r="X26" s="679"/>
      <c r="Y26" s="680"/>
      <c r="Z26" s="715">
        <v>59</v>
      </c>
      <c r="AA26" s="715"/>
      <c r="AB26" s="715"/>
      <c r="AC26" s="715"/>
      <c r="AD26" s="716">
        <v>6562955</v>
      </c>
      <c r="AE26" s="716"/>
      <c r="AF26" s="716"/>
      <c r="AG26" s="716"/>
      <c r="AH26" s="716"/>
      <c r="AI26" s="716"/>
      <c r="AJ26" s="716"/>
      <c r="AK26" s="716"/>
      <c r="AL26" s="681">
        <v>99.7</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224</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1072968</v>
      </c>
      <c r="CS26" s="679"/>
      <c r="CT26" s="679"/>
      <c r="CU26" s="679"/>
      <c r="CV26" s="679"/>
      <c r="CW26" s="679"/>
      <c r="CX26" s="679"/>
      <c r="CY26" s="680"/>
      <c r="CZ26" s="681">
        <v>9.5</v>
      </c>
      <c r="DA26" s="699"/>
      <c r="DB26" s="699"/>
      <c r="DC26" s="700"/>
      <c r="DD26" s="684">
        <v>980610</v>
      </c>
      <c r="DE26" s="679"/>
      <c r="DF26" s="679"/>
      <c r="DG26" s="679"/>
      <c r="DH26" s="679"/>
      <c r="DI26" s="679"/>
      <c r="DJ26" s="679"/>
      <c r="DK26" s="680"/>
      <c r="DL26" s="684" t="s">
        <v>127</v>
      </c>
      <c r="DM26" s="679"/>
      <c r="DN26" s="679"/>
      <c r="DO26" s="679"/>
      <c r="DP26" s="679"/>
      <c r="DQ26" s="679"/>
      <c r="DR26" s="679"/>
      <c r="DS26" s="679"/>
      <c r="DT26" s="679"/>
      <c r="DU26" s="679"/>
      <c r="DV26" s="680"/>
      <c r="DW26" s="681" t="s">
        <v>224</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1493</v>
      </c>
      <c r="S27" s="679"/>
      <c r="T27" s="679"/>
      <c r="U27" s="679"/>
      <c r="V27" s="679"/>
      <c r="W27" s="679"/>
      <c r="X27" s="679"/>
      <c r="Y27" s="680"/>
      <c r="Z27" s="715">
        <v>0</v>
      </c>
      <c r="AA27" s="715"/>
      <c r="AB27" s="715"/>
      <c r="AC27" s="715"/>
      <c r="AD27" s="716">
        <v>1493</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1634762</v>
      </c>
      <c r="BH27" s="679"/>
      <c r="BI27" s="679"/>
      <c r="BJ27" s="679"/>
      <c r="BK27" s="679"/>
      <c r="BL27" s="679"/>
      <c r="BM27" s="679"/>
      <c r="BN27" s="680"/>
      <c r="BO27" s="715">
        <v>100</v>
      </c>
      <c r="BP27" s="715"/>
      <c r="BQ27" s="715"/>
      <c r="BR27" s="715"/>
      <c r="BS27" s="684" t="s">
        <v>224</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959612</v>
      </c>
      <c r="CS27" s="697"/>
      <c r="CT27" s="697"/>
      <c r="CU27" s="697"/>
      <c r="CV27" s="697"/>
      <c r="CW27" s="697"/>
      <c r="CX27" s="697"/>
      <c r="CY27" s="698"/>
      <c r="CZ27" s="681">
        <v>8.5</v>
      </c>
      <c r="DA27" s="699"/>
      <c r="DB27" s="699"/>
      <c r="DC27" s="700"/>
      <c r="DD27" s="684">
        <v>289036</v>
      </c>
      <c r="DE27" s="697"/>
      <c r="DF27" s="697"/>
      <c r="DG27" s="697"/>
      <c r="DH27" s="697"/>
      <c r="DI27" s="697"/>
      <c r="DJ27" s="697"/>
      <c r="DK27" s="698"/>
      <c r="DL27" s="684">
        <v>285558</v>
      </c>
      <c r="DM27" s="697"/>
      <c r="DN27" s="697"/>
      <c r="DO27" s="697"/>
      <c r="DP27" s="697"/>
      <c r="DQ27" s="697"/>
      <c r="DR27" s="697"/>
      <c r="DS27" s="697"/>
      <c r="DT27" s="697"/>
      <c r="DU27" s="697"/>
      <c r="DV27" s="698"/>
      <c r="DW27" s="681">
        <v>4.2</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23936</v>
      </c>
      <c r="S28" s="679"/>
      <c r="T28" s="679"/>
      <c r="U28" s="679"/>
      <c r="V28" s="679"/>
      <c r="W28" s="679"/>
      <c r="X28" s="679"/>
      <c r="Y28" s="680"/>
      <c r="Z28" s="715">
        <v>0.2</v>
      </c>
      <c r="AA28" s="715"/>
      <c r="AB28" s="715"/>
      <c r="AC28" s="715"/>
      <c r="AD28" s="716" t="s">
        <v>224</v>
      </c>
      <c r="AE28" s="716"/>
      <c r="AF28" s="716"/>
      <c r="AG28" s="716"/>
      <c r="AH28" s="716"/>
      <c r="AI28" s="716"/>
      <c r="AJ28" s="716"/>
      <c r="AK28" s="716"/>
      <c r="AL28" s="681" t="s">
        <v>224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1372383</v>
      </c>
      <c r="CS28" s="679"/>
      <c r="CT28" s="679"/>
      <c r="CU28" s="679"/>
      <c r="CV28" s="679"/>
      <c r="CW28" s="679"/>
      <c r="CX28" s="679"/>
      <c r="CY28" s="680"/>
      <c r="CZ28" s="681">
        <v>12.2</v>
      </c>
      <c r="DA28" s="699"/>
      <c r="DB28" s="699"/>
      <c r="DC28" s="700"/>
      <c r="DD28" s="684">
        <v>1330762</v>
      </c>
      <c r="DE28" s="679"/>
      <c r="DF28" s="679"/>
      <c r="DG28" s="679"/>
      <c r="DH28" s="679"/>
      <c r="DI28" s="679"/>
      <c r="DJ28" s="679"/>
      <c r="DK28" s="680"/>
      <c r="DL28" s="684">
        <v>1330762</v>
      </c>
      <c r="DM28" s="679"/>
      <c r="DN28" s="679"/>
      <c r="DO28" s="679"/>
      <c r="DP28" s="679"/>
      <c r="DQ28" s="679"/>
      <c r="DR28" s="679"/>
      <c r="DS28" s="679"/>
      <c r="DT28" s="679"/>
      <c r="DU28" s="679"/>
      <c r="DV28" s="680"/>
      <c r="DW28" s="681">
        <v>19.600000000000001</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111545</v>
      </c>
      <c r="S29" s="679"/>
      <c r="T29" s="679"/>
      <c r="U29" s="679"/>
      <c r="V29" s="679"/>
      <c r="W29" s="679"/>
      <c r="X29" s="679"/>
      <c r="Y29" s="680"/>
      <c r="Z29" s="715">
        <v>1</v>
      </c>
      <c r="AA29" s="715"/>
      <c r="AB29" s="715"/>
      <c r="AC29" s="715"/>
      <c r="AD29" s="716">
        <v>6155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1372383</v>
      </c>
      <c r="CS29" s="697"/>
      <c r="CT29" s="697"/>
      <c r="CU29" s="697"/>
      <c r="CV29" s="697"/>
      <c r="CW29" s="697"/>
      <c r="CX29" s="697"/>
      <c r="CY29" s="698"/>
      <c r="CZ29" s="681">
        <v>12.2</v>
      </c>
      <c r="DA29" s="699"/>
      <c r="DB29" s="699"/>
      <c r="DC29" s="700"/>
      <c r="DD29" s="684">
        <v>1330762</v>
      </c>
      <c r="DE29" s="697"/>
      <c r="DF29" s="697"/>
      <c r="DG29" s="697"/>
      <c r="DH29" s="697"/>
      <c r="DI29" s="697"/>
      <c r="DJ29" s="697"/>
      <c r="DK29" s="698"/>
      <c r="DL29" s="684">
        <v>1330762</v>
      </c>
      <c r="DM29" s="697"/>
      <c r="DN29" s="697"/>
      <c r="DO29" s="697"/>
      <c r="DP29" s="697"/>
      <c r="DQ29" s="697"/>
      <c r="DR29" s="697"/>
      <c r="DS29" s="697"/>
      <c r="DT29" s="697"/>
      <c r="DU29" s="697"/>
      <c r="DV29" s="698"/>
      <c r="DW29" s="681">
        <v>19.600000000000001</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45416</v>
      </c>
      <c r="S30" s="679"/>
      <c r="T30" s="679"/>
      <c r="U30" s="679"/>
      <c r="V30" s="679"/>
      <c r="W30" s="679"/>
      <c r="X30" s="679"/>
      <c r="Y30" s="680"/>
      <c r="Z30" s="715">
        <v>0.4</v>
      </c>
      <c r="AA30" s="715"/>
      <c r="AB30" s="715"/>
      <c r="AC30" s="715"/>
      <c r="AD30" s="716" t="s">
        <v>224</v>
      </c>
      <c r="AE30" s="716"/>
      <c r="AF30" s="716"/>
      <c r="AG30" s="716"/>
      <c r="AH30" s="716"/>
      <c r="AI30" s="716"/>
      <c r="AJ30" s="716"/>
      <c r="AK30" s="716"/>
      <c r="AL30" s="681" t="s">
        <v>224</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1320486</v>
      </c>
      <c r="CS30" s="679"/>
      <c r="CT30" s="679"/>
      <c r="CU30" s="679"/>
      <c r="CV30" s="679"/>
      <c r="CW30" s="679"/>
      <c r="CX30" s="679"/>
      <c r="CY30" s="680"/>
      <c r="CZ30" s="681">
        <v>11.7</v>
      </c>
      <c r="DA30" s="699"/>
      <c r="DB30" s="699"/>
      <c r="DC30" s="700"/>
      <c r="DD30" s="684">
        <v>1281347</v>
      </c>
      <c r="DE30" s="679"/>
      <c r="DF30" s="679"/>
      <c r="DG30" s="679"/>
      <c r="DH30" s="679"/>
      <c r="DI30" s="679"/>
      <c r="DJ30" s="679"/>
      <c r="DK30" s="680"/>
      <c r="DL30" s="684">
        <v>1281347</v>
      </c>
      <c r="DM30" s="679"/>
      <c r="DN30" s="679"/>
      <c r="DO30" s="679"/>
      <c r="DP30" s="679"/>
      <c r="DQ30" s="679"/>
      <c r="DR30" s="679"/>
      <c r="DS30" s="679"/>
      <c r="DT30" s="679"/>
      <c r="DU30" s="679"/>
      <c r="DV30" s="680"/>
      <c r="DW30" s="681">
        <v>18.899999999999999</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603978</v>
      </c>
      <c r="S31" s="679"/>
      <c r="T31" s="679"/>
      <c r="U31" s="679"/>
      <c r="V31" s="679"/>
      <c r="W31" s="679"/>
      <c r="X31" s="679"/>
      <c r="Y31" s="680"/>
      <c r="Z31" s="715">
        <v>5.2</v>
      </c>
      <c r="AA31" s="715"/>
      <c r="AB31" s="715"/>
      <c r="AC31" s="715"/>
      <c r="AD31" s="716" t="s">
        <v>127</v>
      </c>
      <c r="AE31" s="716"/>
      <c r="AF31" s="716"/>
      <c r="AG31" s="716"/>
      <c r="AH31" s="716"/>
      <c r="AI31" s="716"/>
      <c r="AJ31" s="716"/>
      <c r="AK31" s="716"/>
      <c r="AL31" s="681" t="s">
        <v>224</v>
      </c>
      <c r="AM31" s="682"/>
      <c r="AN31" s="682"/>
      <c r="AO31" s="717"/>
      <c r="AP31" s="754" t="s">
        <v>307</v>
      </c>
      <c r="AQ31" s="755"/>
      <c r="AR31" s="755"/>
      <c r="AS31" s="755"/>
      <c r="AT31" s="760" t="s">
        <v>308</v>
      </c>
      <c r="AU31" s="231"/>
      <c r="AV31" s="231"/>
      <c r="AW31" s="231"/>
      <c r="AX31" s="744" t="s">
        <v>183</v>
      </c>
      <c r="AY31" s="745"/>
      <c r="AZ31" s="745"/>
      <c r="BA31" s="745"/>
      <c r="BB31" s="745"/>
      <c r="BC31" s="745"/>
      <c r="BD31" s="745"/>
      <c r="BE31" s="745"/>
      <c r="BF31" s="746"/>
      <c r="BG31" s="747">
        <v>98.9</v>
      </c>
      <c r="BH31" s="748"/>
      <c r="BI31" s="748"/>
      <c r="BJ31" s="748"/>
      <c r="BK31" s="748"/>
      <c r="BL31" s="748"/>
      <c r="BM31" s="749">
        <v>94.1</v>
      </c>
      <c r="BN31" s="748"/>
      <c r="BO31" s="748"/>
      <c r="BP31" s="748"/>
      <c r="BQ31" s="750"/>
      <c r="BR31" s="747">
        <v>98.9</v>
      </c>
      <c r="BS31" s="748"/>
      <c r="BT31" s="748"/>
      <c r="BU31" s="748"/>
      <c r="BV31" s="748"/>
      <c r="BW31" s="748"/>
      <c r="BX31" s="749">
        <v>94.2</v>
      </c>
      <c r="BY31" s="748"/>
      <c r="BZ31" s="748"/>
      <c r="CA31" s="748"/>
      <c r="CB31" s="750"/>
      <c r="CD31" s="765"/>
      <c r="CE31" s="766"/>
      <c r="CF31" s="711" t="s">
        <v>309</v>
      </c>
      <c r="CG31" s="712"/>
      <c r="CH31" s="712"/>
      <c r="CI31" s="712"/>
      <c r="CJ31" s="712"/>
      <c r="CK31" s="712"/>
      <c r="CL31" s="712"/>
      <c r="CM31" s="712"/>
      <c r="CN31" s="712"/>
      <c r="CO31" s="712"/>
      <c r="CP31" s="712"/>
      <c r="CQ31" s="713"/>
      <c r="CR31" s="678">
        <v>51897</v>
      </c>
      <c r="CS31" s="697"/>
      <c r="CT31" s="697"/>
      <c r="CU31" s="697"/>
      <c r="CV31" s="697"/>
      <c r="CW31" s="697"/>
      <c r="CX31" s="697"/>
      <c r="CY31" s="698"/>
      <c r="CZ31" s="681">
        <v>0.5</v>
      </c>
      <c r="DA31" s="699"/>
      <c r="DB31" s="699"/>
      <c r="DC31" s="700"/>
      <c r="DD31" s="684">
        <v>49415</v>
      </c>
      <c r="DE31" s="697"/>
      <c r="DF31" s="697"/>
      <c r="DG31" s="697"/>
      <c r="DH31" s="697"/>
      <c r="DI31" s="697"/>
      <c r="DJ31" s="697"/>
      <c r="DK31" s="698"/>
      <c r="DL31" s="684">
        <v>49415</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127</v>
      </c>
      <c r="S32" s="679"/>
      <c r="T32" s="679"/>
      <c r="U32" s="679"/>
      <c r="V32" s="679"/>
      <c r="W32" s="679"/>
      <c r="X32" s="679"/>
      <c r="Y32" s="680"/>
      <c r="Z32" s="715" t="s">
        <v>224</v>
      </c>
      <c r="AA32" s="715"/>
      <c r="AB32" s="715"/>
      <c r="AC32" s="715"/>
      <c r="AD32" s="716" t="s">
        <v>224</v>
      </c>
      <c r="AE32" s="716"/>
      <c r="AF32" s="716"/>
      <c r="AG32" s="716"/>
      <c r="AH32" s="716"/>
      <c r="AI32" s="716"/>
      <c r="AJ32" s="716"/>
      <c r="AK32" s="716"/>
      <c r="AL32" s="681" t="s">
        <v>127</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99.4</v>
      </c>
      <c r="BH32" s="697"/>
      <c r="BI32" s="697"/>
      <c r="BJ32" s="697"/>
      <c r="BK32" s="697"/>
      <c r="BL32" s="697"/>
      <c r="BM32" s="682">
        <v>97.7</v>
      </c>
      <c r="BN32" s="743"/>
      <c r="BO32" s="743"/>
      <c r="BP32" s="743"/>
      <c r="BQ32" s="721"/>
      <c r="BR32" s="751">
        <v>99.3</v>
      </c>
      <c r="BS32" s="697"/>
      <c r="BT32" s="697"/>
      <c r="BU32" s="697"/>
      <c r="BV32" s="697"/>
      <c r="BW32" s="697"/>
      <c r="BX32" s="682">
        <v>97.7</v>
      </c>
      <c r="BY32" s="743"/>
      <c r="BZ32" s="743"/>
      <c r="CA32" s="743"/>
      <c r="CB32" s="721"/>
      <c r="CD32" s="767"/>
      <c r="CE32" s="768"/>
      <c r="CF32" s="711" t="s">
        <v>313</v>
      </c>
      <c r="CG32" s="712"/>
      <c r="CH32" s="712"/>
      <c r="CI32" s="712"/>
      <c r="CJ32" s="712"/>
      <c r="CK32" s="712"/>
      <c r="CL32" s="712"/>
      <c r="CM32" s="712"/>
      <c r="CN32" s="712"/>
      <c r="CO32" s="712"/>
      <c r="CP32" s="712"/>
      <c r="CQ32" s="713"/>
      <c r="CR32" s="678" t="s">
        <v>127</v>
      </c>
      <c r="CS32" s="679"/>
      <c r="CT32" s="679"/>
      <c r="CU32" s="679"/>
      <c r="CV32" s="679"/>
      <c r="CW32" s="679"/>
      <c r="CX32" s="679"/>
      <c r="CY32" s="680"/>
      <c r="CZ32" s="681" t="s">
        <v>224</v>
      </c>
      <c r="DA32" s="699"/>
      <c r="DB32" s="699"/>
      <c r="DC32" s="700"/>
      <c r="DD32" s="684" t="s">
        <v>224</v>
      </c>
      <c r="DE32" s="679"/>
      <c r="DF32" s="679"/>
      <c r="DG32" s="679"/>
      <c r="DH32" s="679"/>
      <c r="DI32" s="679"/>
      <c r="DJ32" s="679"/>
      <c r="DK32" s="680"/>
      <c r="DL32" s="684" t="s">
        <v>224</v>
      </c>
      <c r="DM32" s="679"/>
      <c r="DN32" s="679"/>
      <c r="DO32" s="679"/>
      <c r="DP32" s="679"/>
      <c r="DQ32" s="679"/>
      <c r="DR32" s="679"/>
      <c r="DS32" s="679"/>
      <c r="DT32" s="679"/>
      <c r="DU32" s="679"/>
      <c r="DV32" s="680"/>
      <c r="DW32" s="681" t="s">
        <v>224</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1604392</v>
      </c>
      <c r="S33" s="679"/>
      <c r="T33" s="679"/>
      <c r="U33" s="679"/>
      <c r="V33" s="679"/>
      <c r="W33" s="679"/>
      <c r="X33" s="679"/>
      <c r="Y33" s="680"/>
      <c r="Z33" s="715">
        <v>13.7</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98.6</v>
      </c>
      <c r="BH33" s="663"/>
      <c r="BI33" s="663"/>
      <c r="BJ33" s="663"/>
      <c r="BK33" s="663"/>
      <c r="BL33" s="663"/>
      <c r="BM33" s="706">
        <v>91.1</v>
      </c>
      <c r="BN33" s="663"/>
      <c r="BO33" s="663"/>
      <c r="BP33" s="663"/>
      <c r="BQ33" s="727"/>
      <c r="BR33" s="742">
        <v>98.4</v>
      </c>
      <c r="BS33" s="663"/>
      <c r="BT33" s="663"/>
      <c r="BU33" s="663"/>
      <c r="BV33" s="663"/>
      <c r="BW33" s="663"/>
      <c r="BX33" s="706">
        <v>91.2</v>
      </c>
      <c r="BY33" s="663"/>
      <c r="BZ33" s="663"/>
      <c r="CA33" s="663"/>
      <c r="CB33" s="727"/>
      <c r="CD33" s="711" t="s">
        <v>316</v>
      </c>
      <c r="CE33" s="712"/>
      <c r="CF33" s="712"/>
      <c r="CG33" s="712"/>
      <c r="CH33" s="712"/>
      <c r="CI33" s="712"/>
      <c r="CJ33" s="712"/>
      <c r="CK33" s="712"/>
      <c r="CL33" s="712"/>
      <c r="CM33" s="712"/>
      <c r="CN33" s="712"/>
      <c r="CO33" s="712"/>
      <c r="CP33" s="712"/>
      <c r="CQ33" s="713"/>
      <c r="CR33" s="678">
        <v>5751656</v>
      </c>
      <c r="CS33" s="697"/>
      <c r="CT33" s="697"/>
      <c r="CU33" s="697"/>
      <c r="CV33" s="697"/>
      <c r="CW33" s="697"/>
      <c r="CX33" s="697"/>
      <c r="CY33" s="698"/>
      <c r="CZ33" s="681">
        <v>51</v>
      </c>
      <c r="DA33" s="699"/>
      <c r="DB33" s="699"/>
      <c r="DC33" s="700"/>
      <c r="DD33" s="684">
        <v>4106850</v>
      </c>
      <c r="DE33" s="697"/>
      <c r="DF33" s="697"/>
      <c r="DG33" s="697"/>
      <c r="DH33" s="697"/>
      <c r="DI33" s="697"/>
      <c r="DJ33" s="697"/>
      <c r="DK33" s="698"/>
      <c r="DL33" s="684">
        <v>3208907</v>
      </c>
      <c r="DM33" s="697"/>
      <c r="DN33" s="697"/>
      <c r="DO33" s="697"/>
      <c r="DP33" s="697"/>
      <c r="DQ33" s="697"/>
      <c r="DR33" s="697"/>
      <c r="DS33" s="697"/>
      <c r="DT33" s="697"/>
      <c r="DU33" s="697"/>
      <c r="DV33" s="698"/>
      <c r="DW33" s="681">
        <v>47.3</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65403</v>
      </c>
      <c r="S34" s="679"/>
      <c r="T34" s="679"/>
      <c r="U34" s="679"/>
      <c r="V34" s="679"/>
      <c r="W34" s="679"/>
      <c r="X34" s="679"/>
      <c r="Y34" s="680"/>
      <c r="Z34" s="715">
        <v>0.6</v>
      </c>
      <c r="AA34" s="715"/>
      <c r="AB34" s="715"/>
      <c r="AC34" s="715"/>
      <c r="AD34" s="716">
        <v>490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2292134</v>
      </c>
      <c r="CS34" s="679"/>
      <c r="CT34" s="679"/>
      <c r="CU34" s="679"/>
      <c r="CV34" s="679"/>
      <c r="CW34" s="679"/>
      <c r="CX34" s="679"/>
      <c r="CY34" s="680"/>
      <c r="CZ34" s="681">
        <v>20.3</v>
      </c>
      <c r="DA34" s="699"/>
      <c r="DB34" s="699"/>
      <c r="DC34" s="700"/>
      <c r="DD34" s="684">
        <v>1526847</v>
      </c>
      <c r="DE34" s="679"/>
      <c r="DF34" s="679"/>
      <c r="DG34" s="679"/>
      <c r="DH34" s="679"/>
      <c r="DI34" s="679"/>
      <c r="DJ34" s="679"/>
      <c r="DK34" s="680"/>
      <c r="DL34" s="684">
        <v>1324330</v>
      </c>
      <c r="DM34" s="679"/>
      <c r="DN34" s="679"/>
      <c r="DO34" s="679"/>
      <c r="DP34" s="679"/>
      <c r="DQ34" s="679"/>
      <c r="DR34" s="679"/>
      <c r="DS34" s="679"/>
      <c r="DT34" s="679"/>
      <c r="DU34" s="679"/>
      <c r="DV34" s="680"/>
      <c r="DW34" s="681">
        <v>19.5</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416788</v>
      </c>
      <c r="S35" s="679"/>
      <c r="T35" s="679"/>
      <c r="U35" s="679"/>
      <c r="V35" s="679"/>
      <c r="W35" s="679"/>
      <c r="X35" s="679"/>
      <c r="Y35" s="680"/>
      <c r="Z35" s="715">
        <v>3.6</v>
      </c>
      <c r="AA35" s="715"/>
      <c r="AB35" s="715"/>
      <c r="AC35" s="715"/>
      <c r="AD35" s="716" t="s">
        <v>224</v>
      </c>
      <c r="AE35" s="716"/>
      <c r="AF35" s="716"/>
      <c r="AG35" s="716"/>
      <c r="AH35" s="716"/>
      <c r="AI35" s="716"/>
      <c r="AJ35" s="716"/>
      <c r="AK35" s="716"/>
      <c r="AL35" s="681" t="s">
        <v>224</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135931</v>
      </c>
      <c r="CS35" s="697"/>
      <c r="CT35" s="697"/>
      <c r="CU35" s="697"/>
      <c r="CV35" s="697"/>
      <c r="CW35" s="697"/>
      <c r="CX35" s="697"/>
      <c r="CY35" s="698"/>
      <c r="CZ35" s="681">
        <v>1.2</v>
      </c>
      <c r="DA35" s="699"/>
      <c r="DB35" s="699"/>
      <c r="DC35" s="700"/>
      <c r="DD35" s="684">
        <v>124150</v>
      </c>
      <c r="DE35" s="697"/>
      <c r="DF35" s="697"/>
      <c r="DG35" s="697"/>
      <c r="DH35" s="697"/>
      <c r="DI35" s="697"/>
      <c r="DJ35" s="697"/>
      <c r="DK35" s="698"/>
      <c r="DL35" s="684">
        <v>115456</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273466</v>
      </c>
      <c r="S36" s="679"/>
      <c r="T36" s="679"/>
      <c r="U36" s="679"/>
      <c r="V36" s="679"/>
      <c r="W36" s="679"/>
      <c r="X36" s="679"/>
      <c r="Y36" s="680"/>
      <c r="Z36" s="715">
        <v>2.2999999999999998</v>
      </c>
      <c r="AA36" s="715"/>
      <c r="AB36" s="715"/>
      <c r="AC36" s="715"/>
      <c r="AD36" s="716" t="s">
        <v>224</v>
      </c>
      <c r="AE36" s="716"/>
      <c r="AF36" s="716"/>
      <c r="AG36" s="716"/>
      <c r="AH36" s="716"/>
      <c r="AI36" s="716"/>
      <c r="AJ36" s="716"/>
      <c r="AK36" s="716"/>
      <c r="AL36" s="681" t="s">
        <v>127</v>
      </c>
      <c r="AM36" s="682"/>
      <c r="AN36" s="682"/>
      <c r="AO36" s="717"/>
      <c r="AP36" s="235"/>
      <c r="AQ36" s="730" t="s">
        <v>324</v>
      </c>
      <c r="AR36" s="731"/>
      <c r="AS36" s="731"/>
      <c r="AT36" s="731"/>
      <c r="AU36" s="731"/>
      <c r="AV36" s="731"/>
      <c r="AW36" s="731"/>
      <c r="AX36" s="731"/>
      <c r="AY36" s="732"/>
      <c r="AZ36" s="733">
        <v>1435273</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68823</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1230586</v>
      </c>
      <c r="CS36" s="679"/>
      <c r="CT36" s="679"/>
      <c r="CU36" s="679"/>
      <c r="CV36" s="679"/>
      <c r="CW36" s="679"/>
      <c r="CX36" s="679"/>
      <c r="CY36" s="680"/>
      <c r="CZ36" s="681">
        <v>10.9</v>
      </c>
      <c r="DA36" s="699"/>
      <c r="DB36" s="699"/>
      <c r="DC36" s="700"/>
      <c r="DD36" s="684">
        <v>762322</v>
      </c>
      <c r="DE36" s="679"/>
      <c r="DF36" s="679"/>
      <c r="DG36" s="679"/>
      <c r="DH36" s="679"/>
      <c r="DI36" s="679"/>
      <c r="DJ36" s="679"/>
      <c r="DK36" s="680"/>
      <c r="DL36" s="684">
        <v>572565</v>
      </c>
      <c r="DM36" s="679"/>
      <c r="DN36" s="679"/>
      <c r="DO36" s="679"/>
      <c r="DP36" s="679"/>
      <c r="DQ36" s="679"/>
      <c r="DR36" s="679"/>
      <c r="DS36" s="679"/>
      <c r="DT36" s="679"/>
      <c r="DU36" s="679"/>
      <c r="DV36" s="680"/>
      <c r="DW36" s="681">
        <v>8.4</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732903</v>
      </c>
      <c r="S37" s="679"/>
      <c r="T37" s="679"/>
      <c r="U37" s="679"/>
      <c r="V37" s="679"/>
      <c r="W37" s="679"/>
      <c r="X37" s="679"/>
      <c r="Y37" s="680"/>
      <c r="Z37" s="715">
        <v>6.3</v>
      </c>
      <c r="AA37" s="715"/>
      <c r="AB37" s="715"/>
      <c r="AC37" s="715"/>
      <c r="AD37" s="716" t="s">
        <v>127</v>
      </c>
      <c r="AE37" s="716"/>
      <c r="AF37" s="716"/>
      <c r="AG37" s="716"/>
      <c r="AH37" s="716"/>
      <c r="AI37" s="716"/>
      <c r="AJ37" s="716"/>
      <c r="AK37" s="716"/>
      <c r="AL37" s="681" t="s">
        <v>224</v>
      </c>
      <c r="AM37" s="682"/>
      <c r="AN37" s="682"/>
      <c r="AO37" s="717"/>
      <c r="AQ37" s="718" t="s">
        <v>328</v>
      </c>
      <c r="AR37" s="719"/>
      <c r="AS37" s="719"/>
      <c r="AT37" s="719"/>
      <c r="AU37" s="719"/>
      <c r="AV37" s="719"/>
      <c r="AW37" s="719"/>
      <c r="AX37" s="719"/>
      <c r="AY37" s="720"/>
      <c r="AZ37" s="678">
        <v>549770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38728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401529</v>
      </c>
      <c r="CS37" s="697"/>
      <c r="CT37" s="697"/>
      <c r="CU37" s="697"/>
      <c r="CV37" s="697"/>
      <c r="CW37" s="697"/>
      <c r="CX37" s="697"/>
      <c r="CY37" s="698"/>
      <c r="CZ37" s="681">
        <v>3.6</v>
      </c>
      <c r="DA37" s="699"/>
      <c r="DB37" s="699"/>
      <c r="DC37" s="700"/>
      <c r="DD37" s="684">
        <v>401529</v>
      </c>
      <c r="DE37" s="697"/>
      <c r="DF37" s="697"/>
      <c r="DG37" s="697"/>
      <c r="DH37" s="697"/>
      <c r="DI37" s="697"/>
      <c r="DJ37" s="697"/>
      <c r="DK37" s="698"/>
      <c r="DL37" s="684">
        <v>355839</v>
      </c>
      <c r="DM37" s="697"/>
      <c r="DN37" s="697"/>
      <c r="DO37" s="697"/>
      <c r="DP37" s="697"/>
      <c r="DQ37" s="697"/>
      <c r="DR37" s="697"/>
      <c r="DS37" s="697"/>
      <c r="DT37" s="697"/>
      <c r="DU37" s="697"/>
      <c r="DV37" s="698"/>
      <c r="DW37" s="681">
        <v>5.2</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166951</v>
      </c>
      <c r="S38" s="679"/>
      <c r="T38" s="679"/>
      <c r="U38" s="679"/>
      <c r="V38" s="679"/>
      <c r="W38" s="679"/>
      <c r="X38" s="679"/>
      <c r="Y38" s="680"/>
      <c r="Z38" s="715">
        <v>1.4</v>
      </c>
      <c r="AA38" s="715"/>
      <c r="AB38" s="715"/>
      <c r="AC38" s="715"/>
      <c r="AD38" s="716">
        <v>14347</v>
      </c>
      <c r="AE38" s="716"/>
      <c r="AF38" s="716"/>
      <c r="AG38" s="716"/>
      <c r="AH38" s="716"/>
      <c r="AI38" s="716"/>
      <c r="AJ38" s="716"/>
      <c r="AK38" s="716"/>
      <c r="AL38" s="681">
        <v>0.2</v>
      </c>
      <c r="AM38" s="682"/>
      <c r="AN38" s="682"/>
      <c r="AO38" s="717"/>
      <c r="AQ38" s="718" t="s">
        <v>332</v>
      </c>
      <c r="AR38" s="719"/>
      <c r="AS38" s="719"/>
      <c r="AT38" s="719"/>
      <c r="AU38" s="719"/>
      <c r="AV38" s="719"/>
      <c r="AW38" s="719"/>
      <c r="AX38" s="719"/>
      <c r="AY38" s="720"/>
      <c r="AZ38" s="678">
        <v>38340</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2510</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1404504</v>
      </c>
      <c r="CS38" s="679"/>
      <c r="CT38" s="679"/>
      <c r="CU38" s="679"/>
      <c r="CV38" s="679"/>
      <c r="CW38" s="679"/>
      <c r="CX38" s="679"/>
      <c r="CY38" s="680"/>
      <c r="CZ38" s="681">
        <v>12.4</v>
      </c>
      <c r="DA38" s="699"/>
      <c r="DB38" s="699"/>
      <c r="DC38" s="700"/>
      <c r="DD38" s="684">
        <v>1266727</v>
      </c>
      <c r="DE38" s="679"/>
      <c r="DF38" s="679"/>
      <c r="DG38" s="679"/>
      <c r="DH38" s="679"/>
      <c r="DI38" s="679"/>
      <c r="DJ38" s="679"/>
      <c r="DK38" s="680"/>
      <c r="DL38" s="684">
        <v>1175444</v>
      </c>
      <c r="DM38" s="679"/>
      <c r="DN38" s="679"/>
      <c r="DO38" s="679"/>
      <c r="DP38" s="679"/>
      <c r="DQ38" s="679"/>
      <c r="DR38" s="679"/>
      <c r="DS38" s="679"/>
      <c r="DT38" s="679"/>
      <c r="DU38" s="679"/>
      <c r="DV38" s="680"/>
      <c r="DW38" s="681">
        <v>17.3</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747300</v>
      </c>
      <c r="S39" s="679"/>
      <c r="T39" s="679"/>
      <c r="U39" s="679"/>
      <c r="V39" s="679"/>
      <c r="W39" s="679"/>
      <c r="X39" s="679"/>
      <c r="Y39" s="680"/>
      <c r="Z39" s="715">
        <v>6.4</v>
      </c>
      <c r="AA39" s="715"/>
      <c r="AB39" s="715"/>
      <c r="AC39" s="715"/>
      <c r="AD39" s="716" t="s">
        <v>224</v>
      </c>
      <c r="AE39" s="716"/>
      <c r="AF39" s="716"/>
      <c r="AG39" s="716"/>
      <c r="AH39" s="716"/>
      <c r="AI39" s="716"/>
      <c r="AJ39" s="716"/>
      <c r="AK39" s="716"/>
      <c r="AL39" s="681" t="s">
        <v>224</v>
      </c>
      <c r="AM39" s="682"/>
      <c r="AN39" s="682"/>
      <c r="AO39" s="717"/>
      <c r="AQ39" s="718" t="s">
        <v>336</v>
      </c>
      <c r="AR39" s="719"/>
      <c r="AS39" s="719"/>
      <c r="AT39" s="719"/>
      <c r="AU39" s="719"/>
      <c r="AV39" s="719"/>
      <c r="AW39" s="719"/>
      <c r="AX39" s="719"/>
      <c r="AY39" s="720"/>
      <c r="AZ39" s="678">
        <v>30769</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4277</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665749</v>
      </c>
      <c r="CS39" s="697"/>
      <c r="CT39" s="697"/>
      <c r="CU39" s="697"/>
      <c r="CV39" s="697"/>
      <c r="CW39" s="697"/>
      <c r="CX39" s="697"/>
      <c r="CY39" s="698"/>
      <c r="CZ39" s="681">
        <v>5.9</v>
      </c>
      <c r="DA39" s="699"/>
      <c r="DB39" s="699"/>
      <c r="DC39" s="700"/>
      <c r="DD39" s="684">
        <v>405692</v>
      </c>
      <c r="DE39" s="697"/>
      <c r="DF39" s="697"/>
      <c r="DG39" s="697"/>
      <c r="DH39" s="697"/>
      <c r="DI39" s="697"/>
      <c r="DJ39" s="697"/>
      <c r="DK39" s="698"/>
      <c r="DL39" s="684" t="s">
        <v>224</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224</v>
      </c>
      <c r="AA40" s="715"/>
      <c r="AB40" s="715"/>
      <c r="AC40" s="715"/>
      <c r="AD40" s="716" t="s">
        <v>224</v>
      </c>
      <c r="AE40" s="716"/>
      <c r="AF40" s="716"/>
      <c r="AG40" s="716"/>
      <c r="AH40" s="716"/>
      <c r="AI40" s="716"/>
      <c r="AJ40" s="716"/>
      <c r="AK40" s="716"/>
      <c r="AL40" s="681" t="s">
        <v>224</v>
      </c>
      <c r="AM40" s="682"/>
      <c r="AN40" s="682"/>
      <c r="AO40" s="717"/>
      <c r="AQ40" s="718" t="s">
        <v>340</v>
      </c>
      <c r="AR40" s="719"/>
      <c r="AS40" s="719"/>
      <c r="AT40" s="719"/>
      <c r="AU40" s="719"/>
      <c r="AV40" s="719"/>
      <c r="AW40" s="719"/>
      <c r="AX40" s="719"/>
      <c r="AY40" s="720"/>
      <c r="AZ40" s="678" t="s">
        <v>224</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92</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22752</v>
      </c>
      <c r="CS40" s="679"/>
      <c r="CT40" s="679"/>
      <c r="CU40" s="679"/>
      <c r="CV40" s="679"/>
      <c r="CW40" s="679"/>
      <c r="CX40" s="679"/>
      <c r="CY40" s="680"/>
      <c r="CZ40" s="681">
        <v>0.2</v>
      </c>
      <c r="DA40" s="699"/>
      <c r="DB40" s="699"/>
      <c r="DC40" s="700"/>
      <c r="DD40" s="684">
        <v>21112</v>
      </c>
      <c r="DE40" s="679"/>
      <c r="DF40" s="679"/>
      <c r="DG40" s="679"/>
      <c r="DH40" s="679"/>
      <c r="DI40" s="679"/>
      <c r="DJ40" s="679"/>
      <c r="DK40" s="680"/>
      <c r="DL40" s="684">
        <v>21112</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194100</v>
      </c>
      <c r="S41" s="679"/>
      <c r="T41" s="679"/>
      <c r="U41" s="679"/>
      <c r="V41" s="679"/>
      <c r="W41" s="679"/>
      <c r="X41" s="679"/>
      <c r="Y41" s="680"/>
      <c r="Z41" s="715">
        <v>1.7</v>
      </c>
      <c r="AA41" s="715"/>
      <c r="AB41" s="715"/>
      <c r="AC41" s="715"/>
      <c r="AD41" s="716" t="s">
        <v>127</v>
      </c>
      <c r="AE41" s="716"/>
      <c r="AF41" s="716"/>
      <c r="AG41" s="716"/>
      <c r="AH41" s="716"/>
      <c r="AI41" s="716"/>
      <c r="AJ41" s="716"/>
      <c r="AK41" s="716"/>
      <c r="AL41" s="681" t="s">
        <v>224</v>
      </c>
      <c r="AM41" s="682"/>
      <c r="AN41" s="682"/>
      <c r="AO41" s="717"/>
      <c r="AQ41" s="718" t="s">
        <v>345</v>
      </c>
      <c r="AR41" s="719"/>
      <c r="AS41" s="719"/>
      <c r="AT41" s="719"/>
      <c r="AU41" s="719"/>
      <c r="AV41" s="719"/>
      <c r="AW41" s="719"/>
      <c r="AX41" s="719"/>
      <c r="AY41" s="720"/>
      <c r="AZ41" s="678">
        <v>208985</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224</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224</v>
      </c>
      <c r="CS41" s="697"/>
      <c r="CT41" s="697"/>
      <c r="CU41" s="697"/>
      <c r="CV41" s="697"/>
      <c r="CW41" s="697"/>
      <c r="CX41" s="697"/>
      <c r="CY41" s="698"/>
      <c r="CZ41" s="681" t="s">
        <v>224</v>
      </c>
      <c r="DA41" s="699"/>
      <c r="DB41" s="699"/>
      <c r="DC41" s="700"/>
      <c r="DD41" s="684" t="s">
        <v>224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11701724</v>
      </c>
      <c r="S42" s="701"/>
      <c r="T42" s="701"/>
      <c r="U42" s="701"/>
      <c r="V42" s="701"/>
      <c r="W42" s="701"/>
      <c r="X42" s="701"/>
      <c r="Y42" s="703"/>
      <c r="Z42" s="704">
        <v>100</v>
      </c>
      <c r="AA42" s="704"/>
      <c r="AB42" s="704"/>
      <c r="AC42" s="704"/>
      <c r="AD42" s="705">
        <v>6585440</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607409</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373</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1580245</v>
      </c>
      <c r="CS42" s="679"/>
      <c r="CT42" s="679"/>
      <c r="CU42" s="679"/>
      <c r="CV42" s="679"/>
      <c r="CW42" s="679"/>
      <c r="CX42" s="679"/>
      <c r="CY42" s="680"/>
      <c r="CZ42" s="681">
        <v>14</v>
      </c>
      <c r="DA42" s="682"/>
      <c r="DB42" s="682"/>
      <c r="DC42" s="683"/>
      <c r="DD42" s="684">
        <v>198847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v>2117</v>
      </c>
      <c r="CS43" s="697"/>
      <c r="CT43" s="697"/>
      <c r="CU43" s="697"/>
      <c r="CV43" s="697"/>
      <c r="CW43" s="697"/>
      <c r="CX43" s="697"/>
      <c r="CY43" s="698"/>
      <c r="CZ43" s="681">
        <v>0</v>
      </c>
      <c r="DA43" s="699"/>
      <c r="DB43" s="699"/>
      <c r="DC43" s="700"/>
      <c r="DD43" s="684">
        <v>2117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1465062</v>
      </c>
      <c r="CS44" s="679"/>
      <c r="CT44" s="679"/>
      <c r="CU44" s="679"/>
      <c r="CV44" s="679"/>
      <c r="CW44" s="679"/>
      <c r="CX44" s="679"/>
      <c r="CY44" s="680"/>
      <c r="CZ44" s="681">
        <v>13</v>
      </c>
      <c r="DA44" s="682"/>
      <c r="DB44" s="682"/>
      <c r="DC44" s="683"/>
      <c r="DD44" s="684">
        <v>193648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744111</v>
      </c>
      <c r="CS45" s="697"/>
      <c r="CT45" s="697"/>
      <c r="CU45" s="697"/>
      <c r="CV45" s="697"/>
      <c r="CW45" s="697"/>
      <c r="CX45" s="697"/>
      <c r="CY45" s="698"/>
      <c r="CZ45" s="681">
        <v>6.6</v>
      </c>
      <c r="DA45" s="699"/>
      <c r="DB45" s="699"/>
      <c r="DC45" s="700"/>
      <c r="DD45" s="684">
        <v>7497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655558</v>
      </c>
      <c r="CS46" s="679"/>
      <c r="CT46" s="679"/>
      <c r="CU46" s="679"/>
      <c r="CV46" s="679"/>
      <c r="CW46" s="679"/>
      <c r="CX46" s="679"/>
      <c r="CY46" s="680"/>
      <c r="CZ46" s="681">
        <v>5.8</v>
      </c>
      <c r="DA46" s="682"/>
      <c r="DB46" s="682"/>
      <c r="DC46" s="683"/>
      <c r="DD46" s="684">
        <v>164593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115183</v>
      </c>
      <c r="CS47" s="697"/>
      <c r="CT47" s="697"/>
      <c r="CU47" s="697"/>
      <c r="CV47" s="697"/>
      <c r="CW47" s="697"/>
      <c r="CX47" s="697"/>
      <c r="CY47" s="698"/>
      <c r="CZ47" s="681">
        <v>1</v>
      </c>
      <c r="DA47" s="699"/>
      <c r="DB47" s="699"/>
      <c r="DC47" s="700"/>
      <c r="DD47" s="684">
        <v>5199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11282491</v>
      </c>
      <c r="CS49" s="663"/>
      <c r="CT49" s="663"/>
      <c r="CU49" s="663"/>
      <c r="CV49" s="663"/>
      <c r="CW49" s="663"/>
      <c r="CX49" s="663"/>
      <c r="CY49" s="664"/>
      <c r="CZ49" s="665">
        <v>100</v>
      </c>
      <c r="DA49" s="666"/>
      <c r="DB49" s="666"/>
      <c r="DC49" s="667"/>
      <c r="DD49" s="668">
        <v>7433737</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kFmADv8qFJ3Id/Wff3M2I/KFQD3A5wBTNZQhOmrFjYFE+ayunc/C3KK/Ev0D0AahqeAf8A4Ur8gFrqJrOEnPEA==" saltValue="K40fZyuhdWdQXYkVklcF6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367</v>
      </c>
      <c r="B5" s="1089"/>
      <c r="C5" s="1089"/>
      <c r="D5" s="1089"/>
      <c r="E5" s="1089"/>
      <c r="F5" s="1089"/>
      <c r="G5" s="1089"/>
      <c r="H5" s="1089"/>
      <c r="I5" s="1089"/>
      <c r="J5" s="1089"/>
      <c r="K5" s="1089"/>
      <c r="L5" s="1089"/>
      <c r="M5" s="1089"/>
      <c r="N5" s="1089"/>
      <c r="O5" s="1089"/>
      <c r="P5" s="1090"/>
      <c r="Q5" s="1094" t="s">
        <v>368</v>
      </c>
      <c r="R5" s="1095"/>
      <c r="S5" s="1095"/>
      <c r="T5" s="1095"/>
      <c r="U5" s="1096"/>
      <c r="V5" s="1094" t="s">
        <v>369</v>
      </c>
      <c r="W5" s="1095"/>
      <c r="X5" s="1095"/>
      <c r="Y5" s="1095"/>
      <c r="Z5" s="1096"/>
      <c r="AA5" s="1094" t="s">
        <v>370</v>
      </c>
      <c r="AB5" s="1095"/>
      <c r="AC5" s="1095"/>
      <c r="AD5" s="1095"/>
      <c r="AE5" s="1095"/>
      <c r="AF5" s="1206" t="s">
        <v>371</v>
      </c>
      <c r="AG5" s="1095"/>
      <c r="AH5" s="1095"/>
      <c r="AI5" s="1095"/>
      <c r="AJ5" s="1110"/>
      <c r="AK5" s="1095" t="s">
        <v>372</v>
      </c>
      <c r="AL5" s="1095"/>
      <c r="AM5" s="1095"/>
      <c r="AN5" s="1095"/>
      <c r="AO5" s="1096"/>
      <c r="AP5" s="1094" t="s">
        <v>373</v>
      </c>
      <c r="AQ5" s="1095"/>
      <c r="AR5" s="1095"/>
      <c r="AS5" s="1095"/>
      <c r="AT5" s="1096"/>
      <c r="AU5" s="1094" t="s">
        <v>374</v>
      </c>
      <c r="AV5" s="1095"/>
      <c r="AW5" s="1095"/>
      <c r="AX5" s="1095"/>
      <c r="AY5" s="1110"/>
      <c r="AZ5" s="257"/>
      <c r="BA5" s="257"/>
      <c r="BB5" s="257"/>
      <c r="BC5" s="257"/>
      <c r="BD5" s="257"/>
      <c r="BE5" s="258"/>
      <c r="BF5" s="258"/>
      <c r="BG5" s="258"/>
      <c r="BH5" s="258"/>
      <c r="BI5" s="258"/>
      <c r="BJ5" s="258"/>
      <c r="BK5" s="258"/>
      <c r="BL5" s="258"/>
      <c r="BM5" s="258"/>
      <c r="BN5" s="258"/>
      <c r="BO5" s="258"/>
      <c r="BP5" s="258"/>
      <c r="BQ5" s="1088" t="s">
        <v>375</v>
      </c>
      <c r="BR5" s="1089"/>
      <c r="BS5" s="1089"/>
      <c r="BT5" s="1089"/>
      <c r="BU5" s="1089"/>
      <c r="BV5" s="1089"/>
      <c r="BW5" s="1089"/>
      <c r="BX5" s="1089"/>
      <c r="BY5" s="1089"/>
      <c r="BZ5" s="1089"/>
      <c r="CA5" s="1089"/>
      <c r="CB5" s="1089"/>
      <c r="CC5" s="1089"/>
      <c r="CD5" s="1089"/>
      <c r="CE5" s="1089"/>
      <c r="CF5" s="1089"/>
      <c r="CG5" s="1090"/>
      <c r="CH5" s="1094" t="s">
        <v>376</v>
      </c>
      <c r="CI5" s="1095"/>
      <c r="CJ5" s="1095"/>
      <c r="CK5" s="1095"/>
      <c r="CL5" s="1096"/>
      <c r="CM5" s="1094" t="s">
        <v>377</v>
      </c>
      <c r="CN5" s="1095"/>
      <c r="CO5" s="1095"/>
      <c r="CP5" s="1095"/>
      <c r="CQ5" s="1096"/>
      <c r="CR5" s="1094" t="s">
        <v>378</v>
      </c>
      <c r="CS5" s="1095"/>
      <c r="CT5" s="1095"/>
      <c r="CU5" s="1095"/>
      <c r="CV5" s="1096"/>
      <c r="CW5" s="1094" t="s">
        <v>379</v>
      </c>
      <c r="CX5" s="1095"/>
      <c r="CY5" s="1095"/>
      <c r="CZ5" s="1095"/>
      <c r="DA5" s="1096"/>
      <c r="DB5" s="1094" t="s">
        <v>380</v>
      </c>
      <c r="DC5" s="1095"/>
      <c r="DD5" s="1095"/>
      <c r="DE5" s="1095"/>
      <c r="DF5" s="1096"/>
      <c r="DG5" s="1191" t="s">
        <v>381</v>
      </c>
      <c r="DH5" s="1192"/>
      <c r="DI5" s="1192"/>
      <c r="DJ5" s="1192"/>
      <c r="DK5" s="1193"/>
      <c r="DL5" s="1191" t="s">
        <v>382</v>
      </c>
      <c r="DM5" s="1192"/>
      <c r="DN5" s="1192"/>
      <c r="DO5" s="1192"/>
      <c r="DP5" s="1193"/>
      <c r="DQ5" s="1094" t="s">
        <v>383</v>
      </c>
      <c r="DR5" s="1095"/>
      <c r="DS5" s="1095"/>
      <c r="DT5" s="1095"/>
      <c r="DU5" s="1096"/>
      <c r="DV5" s="1094" t="s">
        <v>374</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11682</v>
      </c>
      <c r="R7" s="1198"/>
      <c r="S7" s="1198"/>
      <c r="T7" s="1198"/>
      <c r="U7" s="1198"/>
      <c r="V7" s="1198">
        <v>11265</v>
      </c>
      <c r="W7" s="1198"/>
      <c r="X7" s="1198"/>
      <c r="Y7" s="1198"/>
      <c r="Z7" s="1198"/>
      <c r="AA7" s="1198">
        <f>Q7-V7</f>
        <v>417</v>
      </c>
      <c r="AB7" s="1198"/>
      <c r="AC7" s="1198"/>
      <c r="AD7" s="1198"/>
      <c r="AE7" s="1199"/>
      <c r="AF7" s="1200">
        <v>357</v>
      </c>
      <c r="AG7" s="1201"/>
      <c r="AH7" s="1201"/>
      <c r="AI7" s="1201"/>
      <c r="AJ7" s="1202"/>
      <c r="AK7" s="1184">
        <v>285</v>
      </c>
      <c r="AL7" s="1185"/>
      <c r="AM7" s="1185"/>
      <c r="AN7" s="1185"/>
      <c r="AO7" s="1185"/>
      <c r="AP7" s="1185">
        <v>10001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602</v>
      </c>
      <c r="BT7" s="1189"/>
      <c r="BU7" s="1189"/>
      <c r="BV7" s="1189"/>
      <c r="BW7" s="1189"/>
      <c r="BX7" s="1189"/>
      <c r="BY7" s="1189"/>
      <c r="BZ7" s="1189"/>
      <c r="CA7" s="1189"/>
      <c r="CB7" s="1189"/>
      <c r="CC7" s="1189"/>
      <c r="CD7" s="1189"/>
      <c r="CE7" s="1189"/>
      <c r="CF7" s="1189"/>
      <c r="CG7" s="1190"/>
      <c r="CH7" s="1181">
        <v>1</v>
      </c>
      <c r="CI7" s="1182"/>
      <c r="CJ7" s="1182"/>
      <c r="CK7" s="1182"/>
      <c r="CL7" s="1183"/>
      <c r="CM7" s="1181">
        <v>8</v>
      </c>
      <c r="CN7" s="1182"/>
      <c r="CO7" s="1182"/>
      <c r="CP7" s="1182"/>
      <c r="CQ7" s="1183"/>
      <c r="CR7" s="1181">
        <v>3</v>
      </c>
      <c r="CS7" s="1182"/>
      <c r="CT7" s="1182"/>
      <c r="CU7" s="1182"/>
      <c r="CV7" s="1183"/>
      <c r="CW7" s="1181">
        <v>20</v>
      </c>
      <c r="CX7" s="1182"/>
      <c r="CY7" s="1182"/>
      <c r="CZ7" s="1182"/>
      <c r="DA7" s="1183"/>
      <c r="DB7" s="1181" t="s">
        <v>605</v>
      </c>
      <c r="DC7" s="1182"/>
      <c r="DD7" s="1182"/>
      <c r="DE7" s="1182"/>
      <c r="DF7" s="1183"/>
      <c r="DG7" s="1181" t="s">
        <v>605</v>
      </c>
      <c r="DH7" s="1182"/>
      <c r="DI7" s="1182"/>
      <c r="DJ7" s="1182"/>
      <c r="DK7" s="1183"/>
      <c r="DL7" s="1181" t="s">
        <v>605</v>
      </c>
      <c r="DM7" s="1182"/>
      <c r="DN7" s="1182"/>
      <c r="DO7" s="1182"/>
      <c r="DP7" s="1183"/>
      <c r="DQ7" s="1181" t="s">
        <v>605</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f t="shared" ref="AA8:AA10" si="0">Q8-V8</f>
        <v>0</v>
      </c>
      <c r="AB8" s="1137"/>
      <c r="AC8" s="1137"/>
      <c r="AD8" s="1137"/>
      <c r="AE8" s="1138"/>
      <c r="AF8" s="1112" t="s">
        <v>127</v>
      </c>
      <c r="AG8" s="1113"/>
      <c r="AH8" s="1113"/>
      <c r="AI8" s="1113"/>
      <c r="AJ8" s="1114"/>
      <c r="AK8" s="1179" t="s">
        <v>605</v>
      </c>
      <c r="AL8" s="1180"/>
      <c r="AM8" s="1180"/>
      <c r="AN8" s="1180"/>
      <c r="AO8" s="1180"/>
      <c r="AP8" s="1180" t="s">
        <v>605</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603</v>
      </c>
      <c r="BT8" s="1108"/>
      <c r="BU8" s="1108"/>
      <c r="BV8" s="1108"/>
      <c r="BW8" s="1108"/>
      <c r="BX8" s="1108"/>
      <c r="BY8" s="1108"/>
      <c r="BZ8" s="1108"/>
      <c r="CA8" s="1108"/>
      <c r="CB8" s="1108"/>
      <c r="CC8" s="1108"/>
      <c r="CD8" s="1108"/>
      <c r="CE8" s="1108"/>
      <c r="CF8" s="1108"/>
      <c r="CG8" s="1109"/>
      <c r="CH8" s="1082">
        <v>-1</v>
      </c>
      <c r="CI8" s="1083"/>
      <c r="CJ8" s="1083"/>
      <c r="CK8" s="1083"/>
      <c r="CL8" s="1084"/>
      <c r="CM8" s="1082">
        <v>30</v>
      </c>
      <c r="CN8" s="1083"/>
      <c r="CO8" s="1083"/>
      <c r="CP8" s="1083"/>
      <c r="CQ8" s="1084"/>
      <c r="CR8" s="1082">
        <v>11</v>
      </c>
      <c r="CS8" s="1083"/>
      <c r="CT8" s="1083"/>
      <c r="CU8" s="1083"/>
      <c r="CV8" s="1084"/>
      <c r="CW8" s="1082">
        <v>10</v>
      </c>
      <c r="CX8" s="1083"/>
      <c r="CY8" s="1083"/>
      <c r="CZ8" s="1083"/>
      <c r="DA8" s="1084"/>
      <c r="DB8" s="1082" t="s">
        <v>605</v>
      </c>
      <c r="DC8" s="1083"/>
      <c r="DD8" s="1083"/>
      <c r="DE8" s="1083"/>
      <c r="DF8" s="1084"/>
      <c r="DG8" s="1082" t="s">
        <v>605</v>
      </c>
      <c r="DH8" s="1083"/>
      <c r="DI8" s="1083"/>
      <c r="DJ8" s="1083"/>
      <c r="DK8" s="1084"/>
      <c r="DL8" s="1082" t="s">
        <v>605</v>
      </c>
      <c r="DM8" s="1083"/>
      <c r="DN8" s="1083"/>
      <c r="DO8" s="1083"/>
      <c r="DP8" s="1084"/>
      <c r="DQ8" s="1082" t="s">
        <v>605</v>
      </c>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16</v>
      </c>
      <c r="R9" s="1137"/>
      <c r="S9" s="1137"/>
      <c r="T9" s="1137"/>
      <c r="U9" s="1137"/>
      <c r="V9" s="1137">
        <v>15</v>
      </c>
      <c r="W9" s="1137"/>
      <c r="X9" s="1137"/>
      <c r="Y9" s="1137"/>
      <c r="Z9" s="1137"/>
      <c r="AA9" s="1137">
        <f t="shared" si="0"/>
        <v>1</v>
      </c>
      <c r="AB9" s="1137"/>
      <c r="AC9" s="1137"/>
      <c r="AD9" s="1137"/>
      <c r="AE9" s="1138"/>
      <c r="AF9" s="1112">
        <v>1</v>
      </c>
      <c r="AG9" s="1113"/>
      <c r="AH9" s="1113"/>
      <c r="AI9" s="1113"/>
      <c r="AJ9" s="1114"/>
      <c r="AK9" s="1179">
        <v>0</v>
      </c>
      <c r="AL9" s="1180"/>
      <c r="AM9" s="1180"/>
      <c r="AN9" s="1180"/>
      <c r="AO9" s="1180"/>
      <c r="AP9" s="1180">
        <v>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t="s">
        <v>387</v>
      </c>
      <c r="C10" s="1131"/>
      <c r="D10" s="1131"/>
      <c r="E10" s="1131"/>
      <c r="F10" s="1131"/>
      <c r="G10" s="1131"/>
      <c r="H10" s="1131"/>
      <c r="I10" s="1131"/>
      <c r="J10" s="1131"/>
      <c r="K10" s="1131"/>
      <c r="L10" s="1131"/>
      <c r="M10" s="1131"/>
      <c r="N10" s="1131"/>
      <c r="O10" s="1131"/>
      <c r="P10" s="1132"/>
      <c r="Q10" s="1136">
        <v>14</v>
      </c>
      <c r="R10" s="1137"/>
      <c r="S10" s="1137"/>
      <c r="T10" s="1137"/>
      <c r="U10" s="1137"/>
      <c r="V10" s="1137">
        <v>13</v>
      </c>
      <c r="W10" s="1137"/>
      <c r="X10" s="1137"/>
      <c r="Y10" s="1137"/>
      <c r="Z10" s="1137"/>
      <c r="AA10" s="1137">
        <f t="shared" si="0"/>
        <v>1</v>
      </c>
      <c r="AB10" s="1137"/>
      <c r="AC10" s="1137"/>
      <c r="AD10" s="1137"/>
      <c r="AE10" s="1138"/>
      <c r="AF10" s="1112">
        <v>2</v>
      </c>
      <c r="AG10" s="1113"/>
      <c r="AH10" s="1113"/>
      <c r="AI10" s="1113"/>
      <c r="AJ10" s="1114"/>
      <c r="AK10" s="1179" t="s">
        <v>605</v>
      </c>
      <c r="AL10" s="1180"/>
      <c r="AM10" s="1180"/>
      <c r="AN10" s="1180"/>
      <c r="AO10" s="1180"/>
      <c r="AP10" s="1180" t="s">
        <v>605</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f>SUM(Q7:U10)</f>
        <v>11713</v>
      </c>
      <c r="R23" s="1162"/>
      <c r="S23" s="1162"/>
      <c r="T23" s="1162"/>
      <c r="U23" s="1162"/>
      <c r="V23" s="1162">
        <f t="shared" ref="V23" si="1">SUM(V7:Z10)</f>
        <v>11294</v>
      </c>
      <c r="W23" s="1162"/>
      <c r="X23" s="1162"/>
      <c r="Y23" s="1162"/>
      <c r="Z23" s="1162"/>
      <c r="AA23" s="1162">
        <f t="shared" ref="AA23" si="2">SUM(AA7:AE10)</f>
        <v>419</v>
      </c>
      <c r="AB23" s="1162"/>
      <c r="AC23" s="1162"/>
      <c r="AD23" s="1162"/>
      <c r="AE23" s="1163"/>
      <c r="AF23" s="1164">
        <v>360</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367</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374</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2241</v>
      </c>
      <c r="R28" s="1147"/>
      <c r="S28" s="1147"/>
      <c r="T28" s="1147"/>
      <c r="U28" s="1147"/>
      <c r="V28" s="1147">
        <v>2172</v>
      </c>
      <c r="W28" s="1147"/>
      <c r="X28" s="1147"/>
      <c r="Y28" s="1147"/>
      <c r="Z28" s="1147"/>
      <c r="AA28" s="1147">
        <f>Q28-V28</f>
        <v>69</v>
      </c>
      <c r="AB28" s="1147"/>
      <c r="AC28" s="1147"/>
      <c r="AD28" s="1147"/>
      <c r="AE28" s="1148"/>
      <c r="AF28" s="1149">
        <v>69</v>
      </c>
      <c r="AG28" s="1147"/>
      <c r="AH28" s="1147"/>
      <c r="AI28" s="1147"/>
      <c r="AJ28" s="1150"/>
      <c r="AK28" s="1151">
        <v>178</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333</v>
      </c>
      <c r="R29" s="1137"/>
      <c r="S29" s="1137"/>
      <c r="T29" s="1137"/>
      <c r="U29" s="1137"/>
      <c r="V29" s="1137">
        <v>333</v>
      </c>
      <c r="W29" s="1137"/>
      <c r="X29" s="1137"/>
      <c r="Y29" s="1137"/>
      <c r="Z29" s="1137"/>
      <c r="AA29" s="1137">
        <f t="shared" ref="AA29:AA38" si="3">Q29-V29</f>
        <v>0</v>
      </c>
      <c r="AB29" s="1137"/>
      <c r="AC29" s="1137"/>
      <c r="AD29" s="1137"/>
      <c r="AE29" s="1138"/>
      <c r="AF29" s="1112" t="s">
        <v>127</v>
      </c>
      <c r="AG29" s="1113"/>
      <c r="AH29" s="1113"/>
      <c r="AI29" s="1113"/>
      <c r="AJ29" s="1114"/>
      <c r="AK29" s="1073">
        <v>31</v>
      </c>
      <c r="AL29" s="1064"/>
      <c r="AM29" s="1064"/>
      <c r="AN29" s="1064"/>
      <c r="AO29" s="1064"/>
      <c r="AP29" s="1064">
        <v>229</v>
      </c>
      <c r="AQ29" s="1064"/>
      <c r="AR29" s="1064"/>
      <c r="AS29" s="1064"/>
      <c r="AT29" s="1064"/>
      <c r="AU29" s="1064" t="s">
        <v>605</v>
      </c>
      <c r="AV29" s="1064"/>
      <c r="AW29" s="1064"/>
      <c r="AX29" s="1064"/>
      <c r="AY29" s="1064"/>
      <c r="AZ29" s="1135" t="s">
        <v>533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428</v>
      </c>
      <c r="R30" s="1137"/>
      <c r="S30" s="1137"/>
      <c r="T30" s="1137"/>
      <c r="U30" s="1137"/>
      <c r="V30" s="1137">
        <v>427</v>
      </c>
      <c r="W30" s="1137"/>
      <c r="X30" s="1137"/>
      <c r="Y30" s="1137"/>
      <c r="Z30" s="1137"/>
      <c r="AA30" s="1137">
        <f t="shared" si="3"/>
        <v>1</v>
      </c>
      <c r="AB30" s="1137"/>
      <c r="AC30" s="1137"/>
      <c r="AD30" s="1137"/>
      <c r="AE30" s="1138"/>
      <c r="AF30" s="1112">
        <v>1</v>
      </c>
      <c r="AG30" s="1113"/>
      <c r="AH30" s="1113"/>
      <c r="AI30" s="1113"/>
      <c r="AJ30" s="1114"/>
      <c r="AK30" s="1073">
        <v>281</v>
      </c>
      <c r="AL30" s="1064"/>
      <c r="AM30" s="1064"/>
      <c r="AN30" s="1064"/>
      <c r="AO30" s="1064"/>
      <c r="AP30" s="1064" t="s">
        <v>605</v>
      </c>
      <c r="AQ30" s="1064"/>
      <c r="AR30" s="1064"/>
      <c r="AS30" s="1064"/>
      <c r="AT30" s="1064"/>
      <c r="AU30" s="1064" t="s">
        <v>605</v>
      </c>
      <c r="AV30" s="1064"/>
      <c r="AW30" s="1064"/>
      <c r="AX30" s="1064"/>
      <c r="AY30" s="1064"/>
      <c r="AZ30" s="1135" t="s">
        <v>533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2407</v>
      </c>
      <c r="R31" s="1137"/>
      <c r="S31" s="1137"/>
      <c r="T31" s="1137"/>
      <c r="U31" s="1137"/>
      <c r="V31" s="1137">
        <v>2281</v>
      </c>
      <c r="W31" s="1137"/>
      <c r="X31" s="1137"/>
      <c r="Y31" s="1137"/>
      <c r="Z31" s="1137"/>
      <c r="AA31" s="1137">
        <f t="shared" si="3"/>
        <v>126</v>
      </c>
      <c r="AB31" s="1137"/>
      <c r="AC31" s="1137"/>
      <c r="AD31" s="1137"/>
      <c r="AE31" s="1138"/>
      <c r="AF31" s="1112">
        <v>126</v>
      </c>
      <c r="AG31" s="1113"/>
      <c r="AH31" s="1113"/>
      <c r="AI31" s="1113"/>
      <c r="AJ31" s="1114"/>
      <c r="AK31" s="1073">
        <v>327</v>
      </c>
      <c r="AL31" s="1064"/>
      <c r="AM31" s="1064"/>
      <c r="AN31" s="1064"/>
      <c r="AO31" s="1064"/>
      <c r="AP31" s="1064" t="s">
        <v>605</v>
      </c>
      <c r="AQ31" s="1064"/>
      <c r="AR31" s="1064"/>
      <c r="AS31" s="1064"/>
      <c r="AT31" s="1064"/>
      <c r="AU31" s="1064" t="s">
        <v>605</v>
      </c>
      <c r="AV31" s="1064"/>
      <c r="AW31" s="1064"/>
      <c r="AX31" s="1064"/>
      <c r="AY31" s="1064"/>
      <c r="AZ31" s="1135" t="s">
        <v>533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300</v>
      </c>
      <c r="R32" s="1137"/>
      <c r="S32" s="1137"/>
      <c r="T32" s="1137"/>
      <c r="U32" s="1137"/>
      <c r="V32" s="1137">
        <v>281</v>
      </c>
      <c r="W32" s="1137"/>
      <c r="X32" s="1137"/>
      <c r="Y32" s="1137"/>
      <c r="Z32" s="1137"/>
      <c r="AA32" s="1137">
        <f t="shared" si="3"/>
        <v>19</v>
      </c>
      <c r="AB32" s="1137"/>
      <c r="AC32" s="1137"/>
      <c r="AD32" s="1137"/>
      <c r="AE32" s="1138"/>
      <c r="AF32" s="1112">
        <v>229</v>
      </c>
      <c r="AG32" s="1113"/>
      <c r="AH32" s="1113"/>
      <c r="AI32" s="1113"/>
      <c r="AJ32" s="1114"/>
      <c r="AK32" s="1073">
        <v>31</v>
      </c>
      <c r="AL32" s="1064"/>
      <c r="AM32" s="1064"/>
      <c r="AN32" s="1064"/>
      <c r="AO32" s="1064"/>
      <c r="AP32" s="1064">
        <v>837</v>
      </c>
      <c r="AQ32" s="1064"/>
      <c r="AR32" s="1064"/>
      <c r="AS32" s="1064"/>
      <c r="AT32" s="1064"/>
      <c r="AU32" s="1064">
        <v>130</v>
      </c>
      <c r="AV32" s="1064"/>
      <c r="AW32" s="1064"/>
      <c r="AX32" s="1064"/>
      <c r="AY32" s="1064"/>
      <c r="AZ32" s="1135" t="s">
        <v>533</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407</v>
      </c>
      <c r="C33" s="1131"/>
      <c r="D33" s="1131"/>
      <c r="E33" s="1131"/>
      <c r="F33" s="1131"/>
      <c r="G33" s="1131"/>
      <c r="H33" s="1131"/>
      <c r="I33" s="1131"/>
      <c r="J33" s="1131"/>
      <c r="K33" s="1131"/>
      <c r="L33" s="1131"/>
      <c r="M33" s="1131"/>
      <c r="N33" s="1131"/>
      <c r="O33" s="1131"/>
      <c r="P33" s="1132"/>
      <c r="Q33" s="1136">
        <v>499</v>
      </c>
      <c r="R33" s="1137"/>
      <c r="S33" s="1137"/>
      <c r="T33" s="1137"/>
      <c r="U33" s="1137"/>
      <c r="V33" s="1137">
        <v>499</v>
      </c>
      <c r="W33" s="1137"/>
      <c r="X33" s="1137"/>
      <c r="Y33" s="1137"/>
      <c r="Z33" s="1137"/>
      <c r="AA33" s="1137">
        <f t="shared" si="3"/>
        <v>0</v>
      </c>
      <c r="AB33" s="1137"/>
      <c r="AC33" s="1137"/>
      <c r="AD33" s="1137"/>
      <c r="AE33" s="1138"/>
      <c r="AF33" s="1112">
        <v>0</v>
      </c>
      <c r="AG33" s="1113"/>
      <c r="AH33" s="1113"/>
      <c r="AI33" s="1113"/>
      <c r="AJ33" s="1114"/>
      <c r="AK33" s="1073">
        <v>321</v>
      </c>
      <c r="AL33" s="1064"/>
      <c r="AM33" s="1064"/>
      <c r="AN33" s="1064"/>
      <c r="AO33" s="1064"/>
      <c r="AP33" s="1064">
        <v>2655</v>
      </c>
      <c r="AQ33" s="1064"/>
      <c r="AR33" s="1064"/>
      <c r="AS33" s="1064"/>
      <c r="AT33" s="1064"/>
      <c r="AU33" s="1064">
        <v>2413</v>
      </c>
      <c r="AV33" s="1064"/>
      <c r="AW33" s="1064"/>
      <c r="AX33" s="1064"/>
      <c r="AY33" s="1064"/>
      <c r="AZ33" s="1135" t="s">
        <v>533</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409</v>
      </c>
      <c r="C34" s="1131"/>
      <c r="D34" s="1131"/>
      <c r="E34" s="1131"/>
      <c r="F34" s="1131"/>
      <c r="G34" s="1131"/>
      <c r="H34" s="1131"/>
      <c r="I34" s="1131"/>
      <c r="J34" s="1131"/>
      <c r="K34" s="1131"/>
      <c r="L34" s="1131"/>
      <c r="M34" s="1131"/>
      <c r="N34" s="1131"/>
      <c r="O34" s="1131"/>
      <c r="P34" s="1132"/>
      <c r="Q34" s="1136">
        <v>567</v>
      </c>
      <c r="R34" s="1137"/>
      <c r="S34" s="1137"/>
      <c r="T34" s="1137"/>
      <c r="U34" s="1137"/>
      <c r="V34" s="1137">
        <v>566</v>
      </c>
      <c r="W34" s="1137"/>
      <c r="X34" s="1137"/>
      <c r="Y34" s="1137"/>
      <c r="Z34" s="1137"/>
      <c r="AA34" s="1137">
        <f t="shared" si="3"/>
        <v>1</v>
      </c>
      <c r="AB34" s="1137"/>
      <c r="AC34" s="1137"/>
      <c r="AD34" s="1137"/>
      <c r="AE34" s="1138"/>
      <c r="AF34" s="1112">
        <v>0</v>
      </c>
      <c r="AG34" s="1113"/>
      <c r="AH34" s="1113"/>
      <c r="AI34" s="1113"/>
      <c r="AJ34" s="1114"/>
      <c r="AK34" s="1073">
        <v>260</v>
      </c>
      <c r="AL34" s="1064"/>
      <c r="AM34" s="1064"/>
      <c r="AN34" s="1064"/>
      <c r="AO34" s="1064"/>
      <c r="AP34" s="1064">
        <v>2469</v>
      </c>
      <c r="AQ34" s="1064"/>
      <c r="AR34" s="1064"/>
      <c r="AS34" s="1064"/>
      <c r="AT34" s="1064"/>
      <c r="AU34" s="1064">
        <v>2598</v>
      </c>
      <c r="AV34" s="1064"/>
      <c r="AW34" s="1064"/>
      <c r="AX34" s="1064"/>
      <c r="AY34" s="1064"/>
      <c r="AZ34" s="1135" t="s">
        <v>533</v>
      </c>
      <c r="BA34" s="1135"/>
      <c r="BB34" s="1135"/>
      <c r="BC34" s="1135"/>
      <c r="BD34" s="1135"/>
      <c r="BE34" s="1125" t="s">
        <v>410</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43</v>
      </c>
      <c r="R35" s="1137"/>
      <c r="S35" s="1137"/>
      <c r="T35" s="1137"/>
      <c r="U35" s="1137"/>
      <c r="V35" s="1137">
        <v>43</v>
      </c>
      <c r="W35" s="1137"/>
      <c r="X35" s="1137"/>
      <c r="Y35" s="1137"/>
      <c r="Z35" s="1137"/>
      <c r="AA35" s="1137">
        <f t="shared" si="3"/>
        <v>0</v>
      </c>
      <c r="AB35" s="1137"/>
      <c r="AC35" s="1137"/>
      <c r="AD35" s="1137"/>
      <c r="AE35" s="1138"/>
      <c r="AF35" s="1112" t="s">
        <v>127</v>
      </c>
      <c r="AG35" s="1113"/>
      <c r="AH35" s="1113"/>
      <c r="AI35" s="1113"/>
      <c r="AJ35" s="1114"/>
      <c r="AK35" s="1073" t="s">
        <v>605</v>
      </c>
      <c r="AL35" s="1064"/>
      <c r="AM35" s="1064"/>
      <c r="AN35" s="1064"/>
      <c r="AO35" s="1064"/>
      <c r="AP35" s="1064" t="s">
        <v>605</v>
      </c>
      <c r="AQ35" s="1064"/>
      <c r="AR35" s="1064"/>
      <c r="AS35" s="1064"/>
      <c r="AT35" s="1064"/>
      <c r="AU35" s="1064" t="s">
        <v>605</v>
      </c>
      <c r="AV35" s="1064"/>
      <c r="AW35" s="1064"/>
      <c r="AX35" s="1064"/>
      <c r="AY35" s="1064"/>
      <c r="AZ35" s="1135" t="s">
        <v>533</v>
      </c>
      <c r="BA35" s="1135"/>
      <c r="BB35" s="1135"/>
      <c r="BC35" s="1135"/>
      <c r="BD35" s="1135"/>
      <c r="BE35" s="1125" t="s">
        <v>412</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5</v>
      </c>
      <c r="R36" s="1137"/>
      <c r="S36" s="1137"/>
      <c r="T36" s="1137"/>
      <c r="U36" s="1137"/>
      <c r="V36" s="1137">
        <v>5</v>
      </c>
      <c r="W36" s="1137"/>
      <c r="X36" s="1137"/>
      <c r="Y36" s="1137"/>
      <c r="Z36" s="1137"/>
      <c r="AA36" s="1137">
        <f t="shared" si="3"/>
        <v>0</v>
      </c>
      <c r="AB36" s="1137"/>
      <c r="AC36" s="1137"/>
      <c r="AD36" s="1137"/>
      <c r="AE36" s="1138"/>
      <c r="AF36" s="1112" t="s">
        <v>414</v>
      </c>
      <c r="AG36" s="1113"/>
      <c r="AH36" s="1113"/>
      <c r="AI36" s="1113"/>
      <c r="AJ36" s="1114"/>
      <c r="AK36" s="1073">
        <v>1</v>
      </c>
      <c r="AL36" s="1064"/>
      <c r="AM36" s="1064"/>
      <c r="AN36" s="1064"/>
      <c r="AO36" s="1064"/>
      <c r="AP36" s="1064" t="s">
        <v>605</v>
      </c>
      <c r="AQ36" s="1064"/>
      <c r="AR36" s="1064"/>
      <c r="AS36" s="1064"/>
      <c r="AT36" s="1064"/>
      <c r="AU36" s="1064" t="s">
        <v>605</v>
      </c>
      <c r="AV36" s="1064"/>
      <c r="AW36" s="1064"/>
      <c r="AX36" s="1064"/>
      <c r="AY36" s="1064"/>
      <c r="AZ36" s="1135" t="s">
        <v>533</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416</v>
      </c>
      <c r="C37" s="1131"/>
      <c r="D37" s="1131"/>
      <c r="E37" s="1131"/>
      <c r="F37" s="1131"/>
      <c r="G37" s="1131"/>
      <c r="H37" s="1131"/>
      <c r="I37" s="1131"/>
      <c r="J37" s="1131"/>
      <c r="K37" s="1131"/>
      <c r="L37" s="1131"/>
      <c r="M37" s="1131"/>
      <c r="N37" s="1131"/>
      <c r="O37" s="1131"/>
      <c r="P37" s="1132"/>
      <c r="Q37" s="1136">
        <v>17</v>
      </c>
      <c r="R37" s="1137"/>
      <c r="S37" s="1137"/>
      <c r="T37" s="1137"/>
      <c r="U37" s="1137"/>
      <c r="V37" s="1137">
        <v>17</v>
      </c>
      <c r="W37" s="1137"/>
      <c r="X37" s="1137"/>
      <c r="Y37" s="1137"/>
      <c r="Z37" s="1137"/>
      <c r="AA37" s="1137">
        <f t="shared" si="3"/>
        <v>0</v>
      </c>
      <c r="AB37" s="1137"/>
      <c r="AC37" s="1137"/>
      <c r="AD37" s="1137"/>
      <c r="AE37" s="1138"/>
      <c r="AF37" s="1112" t="s">
        <v>127</v>
      </c>
      <c r="AG37" s="1113"/>
      <c r="AH37" s="1113"/>
      <c r="AI37" s="1113"/>
      <c r="AJ37" s="1114"/>
      <c r="AK37" s="1073">
        <v>11</v>
      </c>
      <c r="AL37" s="1064"/>
      <c r="AM37" s="1064"/>
      <c r="AN37" s="1064"/>
      <c r="AO37" s="1064"/>
      <c r="AP37" s="1064">
        <v>71</v>
      </c>
      <c r="AQ37" s="1064"/>
      <c r="AR37" s="1064"/>
      <c r="AS37" s="1064"/>
      <c r="AT37" s="1064"/>
      <c r="AU37" s="1064" t="s">
        <v>605</v>
      </c>
      <c r="AV37" s="1064"/>
      <c r="AW37" s="1064"/>
      <c r="AX37" s="1064"/>
      <c r="AY37" s="1064"/>
      <c r="AZ37" s="1135" t="s">
        <v>533</v>
      </c>
      <c r="BA37" s="1135"/>
      <c r="BB37" s="1135"/>
      <c r="BC37" s="1135"/>
      <c r="BD37" s="1135"/>
      <c r="BE37" s="1125" t="s">
        <v>417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418</v>
      </c>
      <c r="C38" s="1131"/>
      <c r="D38" s="1131"/>
      <c r="E38" s="1131"/>
      <c r="F38" s="1131"/>
      <c r="G38" s="1131"/>
      <c r="H38" s="1131"/>
      <c r="I38" s="1131"/>
      <c r="J38" s="1131"/>
      <c r="K38" s="1131"/>
      <c r="L38" s="1131"/>
      <c r="M38" s="1131"/>
      <c r="N38" s="1131"/>
      <c r="O38" s="1131"/>
      <c r="P38" s="1132"/>
      <c r="Q38" s="1136">
        <v>31</v>
      </c>
      <c r="R38" s="1137"/>
      <c r="S38" s="1137"/>
      <c r="T38" s="1137"/>
      <c r="U38" s="1137"/>
      <c r="V38" s="1137">
        <v>16</v>
      </c>
      <c r="W38" s="1137"/>
      <c r="X38" s="1137"/>
      <c r="Y38" s="1137"/>
      <c r="Z38" s="1137"/>
      <c r="AA38" s="1137">
        <f t="shared" si="3"/>
        <v>15</v>
      </c>
      <c r="AB38" s="1137"/>
      <c r="AC38" s="1137"/>
      <c r="AD38" s="1137"/>
      <c r="AE38" s="1138"/>
      <c r="AF38" s="1112">
        <v>41</v>
      </c>
      <c r="AG38" s="1113"/>
      <c r="AH38" s="1113"/>
      <c r="AI38" s="1113"/>
      <c r="AJ38" s="1114"/>
      <c r="AK38" s="1073" t="s">
        <v>605</v>
      </c>
      <c r="AL38" s="1064"/>
      <c r="AM38" s="1064"/>
      <c r="AN38" s="1064"/>
      <c r="AO38" s="1064"/>
      <c r="AP38" s="1064">
        <v>15</v>
      </c>
      <c r="AQ38" s="1064"/>
      <c r="AR38" s="1064"/>
      <c r="AS38" s="1064"/>
      <c r="AT38" s="1064"/>
      <c r="AU38" s="1064" t="s">
        <v>605</v>
      </c>
      <c r="AV38" s="1064"/>
      <c r="AW38" s="1064"/>
      <c r="AX38" s="1064"/>
      <c r="AY38" s="1064"/>
      <c r="AZ38" s="1135" t="s">
        <v>533</v>
      </c>
      <c r="BA38" s="1135"/>
      <c r="BB38" s="1135"/>
      <c r="BC38" s="1135"/>
      <c r="BD38" s="1135"/>
      <c r="BE38" s="1125" t="s">
        <v>410</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465</v>
      </c>
      <c r="AG63" s="1052"/>
      <c r="AH63" s="1052"/>
      <c r="AI63" s="1052"/>
      <c r="AJ63" s="1123"/>
      <c r="AK63" s="1124"/>
      <c r="AL63" s="1056"/>
      <c r="AM63" s="1056"/>
      <c r="AN63" s="1056"/>
      <c r="AO63" s="1056"/>
      <c r="AP63" s="1052">
        <f>SUM(AP28:AT38)</f>
        <v>6276</v>
      </c>
      <c r="AQ63" s="1052"/>
      <c r="AR63" s="1052"/>
      <c r="AS63" s="1052"/>
      <c r="AT63" s="1052"/>
      <c r="AU63" s="1052">
        <f>SUM(AU28:AY38)</f>
        <v>5141</v>
      </c>
      <c r="AV63" s="1052"/>
      <c r="AW63" s="1052"/>
      <c r="AX63" s="1052"/>
      <c r="AY63" s="1052"/>
      <c r="AZ63" s="1118"/>
      <c r="BA63" s="1118"/>
      <c r="BB63" s="1118"/>
      <c r="BC63" s="1118"/>
      <c r="BD63" s="1118"/>
      <c r="BE63" s="1053"/>
      <c r="BF63" s="1053"/>
      <c r="BG63" s="1053"/>
      <c r="BH63" s="1053"/>
      <c r="BI63" s="1054"/>
      <c r="BJ63" s="1119" t="s">
        <v>421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423</v>
      </c>
      <c r="B66" s="1089"/>
      <c r="C66" s="1089"/>
      <c r="D66" s="1089"/>
      <c r="E66" s="1089"/>
      <c r="F66" s="1089"/>
      <c r="G66" s="1089"/>
      <c r="H66" s="1089"/>
      <c r="I66" s="1089"/>
      <c r="J66" s="1089"/>
      <c r="K66" s="1089"/>
      <c r="L66" s="1089"/>
      <c r="M66" s="1089"/>
      <c r="N66" s="1089"/>
      <c r="O66" s="1089"/>
      <c r="P66" s="1090"/>
      <c r="Q66" s="1094" t="s">
        <v>393</v>
      </c>
      <c r="R66" s="1095"/>
      <c r="S66" s="1095"/>
      <c r="T66" s="1095"/>
      <c r="U66" s="1096"/>
      <c r="V66" s="1094" t="s">
        <v>424</v>
      </c>
      <c r="W66" s="1095"/>
      <c r="X66" s="1095"/>
      <c r="Y66" s="1095"/>
      <c r="Z66" s="1096"/>
      <c r="AA66" s="1094" t="s">
        <v>395</v>
      </c>
      <c r="AB66" s="1095"/>
      <c r="AC66" s="1095"/>
      <c r="AD66" s="1095"/>
      <c r="AE66" s="1096"/>
      <c r="AF66" s="1100" t="s">
        <v>425</v>
      </c>
      <c r="AG66" s="1101"/>
      <c r="AH66" s="1101"/>
      <c r="AI66" s="1101"/>
      <c r="AJ66" s="1102"/>
      <c r="AK66" s="1094" t="s">
        <v>426</v>
      </c>
      <c r="AL66" s="1089"/>
      <c r="AM66" s="1089"/>
      <c r="AN66" s="1089"/>
      <c r="AO66" s="1090"/>
      <c r="AP66" s="1094" t="s">
        <v>398</v>
      </c>
      <c r="AQ66" s="1095"/>
      <c r="AR66" s="1095"/>
      <c r="AS66" s="1095"/>
      <c r="AT66" s="1096"/>
      <c r="AU66" s="1094" t="s">
        <v>427</v>
      </c>
      <c r="AV66" s="1095"/>
      <c r="AW66" s="1095"/>
      <c r="AX66" s="1095"/>
      <c r="AY66" s="1096"/>
      <c r="AZ66" s="1094" t="s">
        <v>374</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598</v>
      </c>
      <c r="C68" s="1079"/>
      <c r="D68" s="1079"/>
      <c r="E68" s="1079"/>
      <c r="F68" s="1079"/>
      <c r="G68" s="1079"/>
      <c r="H68" s="1079"/>
      <c r="I68" s="1079"/>
      <c r="J68" s="1079"/>
      <c r="K68" s="1079"/>
      <c r="L68" s="1079"/>
      <c r="M68" s="1079"/>
      <c r="N68" s="1079"/>
      <c r="O68" s="1079"/>
      <c r="P68" s="1080"/>
      <c r="Q68" s="1081">
        <v>5164</v>
      </c>
      <c r="R68" s="1075"/>
      <c r="S68" s="1075"/>
      <c r="T68" s="1075"/>
      <c r="U68" s="1075"/>
      <c r="V68" s="1075">
        <v>5102</v>
      </c>
      <c r="W68" s="1075"/>
      <c r="X68" s="1075"/>
      <c r="Y68" s="1075"/>
      <c r="Z68" s="1075"/>
      <c r="AA68" s="1075">
        <v>62</v>
      </c>
      <c r="AB68" s="1075"/>
      <c r="AC68" s="1075"/>
      <c r="AD68" s="1075"/>
      <c r="AE68" s="1075"/>
      <c r="AF68" s="1075">
        <v>6</v>
      </c>
      <c r="AG68" s="1075"/>
      <c r="AH68" s="1075"/>
      <c r="AI68" s="1075"/>
      <c r="AJ68" s="1075"/>
      <c r="AK68" s="1075">
        <v>190</v>
      </c>
      <c r="AL68" s="1075"/>
      <c r="AM68" s="1075"/>
      <c r="AN68" s="1075"/>
      <c r="AO68" s="1075"/>
      <c r="AP68" s="1075">
        <v>2373</v>
      </c>
      <c r="AQ68" s="1075"/>
      <c r="AR68" s="1075"/>
      <c r="AS68" s="1075"/>
      <c r="AT68" s="1075"/>
      <c r="AU68" s="1075">
        <v>172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0">
        <v>2150</v>
      </c>
      <c r="R69" s="1064"/>
      <c r="S69" s="1064"/>
      <c r="T69" s="1064"/>
      <c r="U69" s="1064"/>
      <c r="V69" s="1064">
        <v>2029</v>
      </c>
      <c r="W69" s="1064"/>
      <c r="X69" s="1064"/>
      <c r="Y69" s="1064"/>
      <c r="Z69" s="1064"/>
      <c r="AA69" s="1064">
        <v>121</v>
      </c>
      <c r="AB69" s="1064"/>
      <c r="AC69" s="1064"/>
      <c r="AD69" s="1064"/>
      <c r="AE69" s="1064"/>
      <c r="AF69" s="1064">
        <v>116</v>
      </c>
      <c r="AG69" s="1064"/>
      <c r="AH69" s="1064"/>
      <c r="AI69" s="1064"/>
      <c r="AJ69" s="1064"/>
      <c r="AK69" s="1064" t="s">
        <v>605</v>
      </c>
      <c r="AL69" s="1064"/>
      <c r="AM69" s="1064"/>
      <c r="AN69" s="1064"/>
      <c r="AO69" s="1064"/>
      <c r="AP69" s="1064" t="s">
        <v>605</v>
      </c>
      <c r="AQ69" s="1064"/>
      <c r="AR69" s="1064"/>
      <c r="AS69" s="1064"/>
      <c r="AT69" s="1064"/>
      <c r="AU69" s="1064" t="s">
        <v>605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374</v>
      </c>
      <c r="R70" s="1064"/>
      <c r="S70" s="1064"/>
      <c r="T70" s="1064"/>
      <c r="U70" s="1064"/>
      <c r="V70" s="1064">
        <v>368</v>
      </c>
      <c r="W70" s="1064"/>
      <c r="X70" s="1064"/>
      <c r="Y70" s="1064"/>
      <c r="Z70" s="1064"/>
      <c r="AA70" s="1064">
        <v>5</v>
      </c>
      <c r="AB70" s="1064"/>
      <c r="AC70" s="1064"/>
      <c r="AD70" s="1064"/>
      <c r="AE70" s="1064"/>
      <c r="AF70" s="1064">
        <v>5</v>
      </c>
      <c r="AG70" s="1064"/>
      <c r="AH70" s="1064"/>
      <c r="AI70" s="1064"/>
      <c r="AJ70" s="1064"/>
      <c r="AK70" s="1064">
        <v>67</v>
      </c>
      <c r="AL70" s="1064"/>
      <c r="AM70" s="1064"/>
      <c r="AN70" s="1064"/>
      <c r="AO70" s="1064"/>
      <c r="AP70" s="1064" t="s">
        <v>605</v>
      </c>
      <c r="AQ70" s="1064"/>
      <c r="AR70" s="1064"/>
      <c r="AS70" s="1064"/>
      <c r="AT70" s="1064"/>
      <c r="AU70" s="1064" t="s">
        <v>605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601</v>
      </c>
      <c r="C71" s="1068"/>
      <c r="D71" s="1068"/>
      <c r="E71" s="1068"/>
      <c r="F71" s="1068"/>
      <c r="G71" s="1068"/>
      <c r="H71" s="1068"/>
      <c r="I71" s="1068"/>
      <c r="J71" s="1068"/>
      <c r="K71" s="1068"/>
      <c r="L71" s="1068"/>
      <c r="M71" s="1068"/>
      <c r="N71" s="1068"/>
      <c r="O71" s="1068"/>
      <c r="P71" s="1069"/>
      <c r="Q71" s="1070">
        <v>84237</v>
      </c>
      <c r="R71" s="1064"/>
      <c r="S71" s="1064"/>
      <c r="T71" s="1064"/>
      <c r="U71" s="1064"/>
      <c r="V71" s="1064">
        <v>82099</v>
      </c>
      <c r="W71" s="1064"/>
      <c r="X71" s="1064"/>
      <c r="Y71" s="1064"/>
      <c r="Z71" s="1064"/>
      <c r="AA71" s="1064">
        <v>2138</v>
      </c>
      <c r="AB71" s="1064"/>
      <c r="AC71" s="1064"/>
      <c r="AD71" s="1064"/>
      <c r="AE71" s="1064"/>
      <c r="AF71" s="1064">
        <v>2138</v>
      </c>
      <c r="AG71" s="1064"/>
      <c r="AH71" s="1064"/>
      <c r="AI71" s="1064"/>
      <c r="AJ71" s="1064"/>
      <c r="AK71" s="1064">
        <v>950</v>
      </c>
      <c r="AL71" s="1064"/>
      <c r="AM71" s="1064"/>
      <c r="AN71" s="1064"/>
      <c r="AO71" s="1064"/>
      <c r="AP71" s="1064" t="s">
        <v>605</v>
      </c>
      <c r="AQ71" s="1064"/>
      <c r="AR71" s="1064"/>
      <c r="AS71" s="1064"/>
      <c r="AT71" s="1064"/>
      <c r="AU71" s="1064" t="s">
        <v>605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SUM(AF68:AJ71)</f>
        <v>2265</v>
      </c>
      <c r="AG88" s="1052"/>
      <c r="AH88" s="1052"/>
      <c r="AI88" s="1052"/>
      <c r="AJ88" s="1052"/>
      <c r="AK88" s="1056"/>
      <c r="AL88" s="1056"/>
      <c r="AM88" s="1056"/>
      <c r="AN88" s="1056"/>
      <c r="AO88" s="1056"/>
      <c r="AP88" s="1052">
        <f t="shared" ref="AP88" si="4">SUM(AP68:AT71)</f>
        <v>2373</v>
      </c>
      <c r="AQ88" s="1052"/>
      <c r="AR88" s="1052"/>
      <c r="AS88" s="1052"/>
      <c r="AT88" s="1052"/>
      <c r="AU88" s="1052">
        <f t="shared" ref="AU88" si="5">SUM(AU68:AY71)</f>
        <v>172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304</v>
      </c>
      <c r="AG109" s="987"/>
      <c r="AH109" s="987"/>
      <c r="AI109" s="987"/>
      <c r="AJ109" s="988"/>
      <c r="AK109" s="989" t="s">
        <v>303</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304</v>
      </c>
      <c r="BW109" s="987"/>
      <c r="BX109" s="987"/>
      <c r="BY109" s="987"/>
      <c r="BZ109" s="988"/>
      <c r="CA109" s="989" t="s">
        <v>303</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304</v>
      </c>
      <c r="DM109" s="987"/>
      <c r="DN109" s="987"/>
      <c r="DO109" s="987"/>
      <c r="DP109" s="988"/>
      <c r="DQ109" s="989" t="s">
        <v>303</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1436342</v>
      </c>
      <c r="AB110" s="980"/>
      <c r="AC110" s="980"/>
      <c r="AD110" s="980"/>
      <c r="AE110" s="981"/>
      <c r="AF110" s="982">
        <v>1370981</v>
      </c>
      <c r="AG110" s="980"/>
      <c r="AH110" s="980"/>
      <c r="AI110" s="980"/>
      <c r="AJ110" s="981"/>
      <c r="AK110" s="982">
        <v>1401246</v>
      </c>
      <c r="AL110" s="980"/>
      <c r="AM110" s="980"/>
      <c r="AN110" s="980"/>
      <c r="AO110" s="981"/>
      <c r="AP110" s="983">
        <v>26.2</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10905639</v>
      </c>
      <c r="BR110" s="927"/>
      <c r="BS110" s="927"/>
      <c r="BT110" s="927"/>
      <c r="BU110" s="927"/>
      <c r="BV110" s="927">
        <v>10606235</v>
      </c>
      <c r="BW110" s="927"/>
      <c r="BX110" s="927"/>
      <c r="BY110" s="927"/>
      <c r="BZ110" s="927"/>
      <c r="CA110" s="927">
        <v>10004647</v>
      </c>
      <c r="CB110" s="927"/>
      <c r="CC110" s="927"/>
      <c r="CD110" s="927"/>
      <c r="CE110" s="927"/>
      <c r="CF110" s="951">
        <v>187.4</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421</v>
      </c>
      <c r="DM110" s="927"/>
      <c r="DN110" s="927"/>
      <c r="DO110" s="927"/>
      <c r="DP110" s="927"/>
      <c r="DQ110" s="927" t="s">
        <v>127</v>
      </c>
      <c r="DR110" s="927"/>
      <c r="DS110" s="927"/>
      <c r="DT110" s="927"/>
      <c r="DU110" s="927"/>
      <c r="DV110" s="928" t="s">
        <v>127</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414</v>
      </c>
      <c r="AL111" s="1008"/>
      <c r="AM111" s="1008"/>
      <c r="AN111" s="1008"/>
      <c r="AO111" s="1009"/>
      <c r="AP111" s="1011" t="s">
        <v>127</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5119</v>
      </c>
      <c r="BR111" s="899"/>
      <c r="BS111" s="899"/>
      <c r="BT111" s="899"/>
      <c r="BU111" s="899"/>
      <c r="BV111" s="899">
        <v>3718</v>
      </c>
      <c r="BW111" s="899"/>
      <c r="BX111" s="899"/>
      <c r="BY111" s="899"/>
      <c r="BZ111" s="899"/>
      <c r="CA111" s="899">
        <v>2610</v>
      </c>
      <c r="CB111" s="899"/>
      <c r="CC111" s="899"/>
      <c r="CD111" s="899"/>
      <c r="CE111" s="899"/>
      <c r="CF111" s="960">
        <v>0</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127</v>
      </c>
      <c r="DH111" s="899"/>
      <c r="DI111" s="899"/>
      <c r="DJ111" s="899"/>
      <c r="DK111" s="899"/>
      <c r="DL111" s="899" t="s">
        <v>127</v>
      </c>
      <c r="DM111" s="899"/>
      <c r="DN111" s="899"/>
      <c r="DO111" s="899"/>
      <c r="DP111" s="899"/>
      <c r="DQ111" s="899" t="s">
        <v>414</v>
      </c>
      <c r="DR111" s="899"/>
      <c r="DS111" s="899"/>
      <c r="DT111" s="899"/>
      <c r="DU111" s="899"/>
      <c r="DV111" s="876" t="s">
        <v>414</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414</v>
      </c>
      <c r="AG112" s="862"/>
      <c r="AH112" s="862"/>
      <c r="AI112" s="862"/>
      <c r="AJ112" s="863"/>
      <c r="AK112" s="864" t="s">
        <v>414</v>
      </c>
      <c r="AL112" s="862"/>
      <c r="AM112" s="862"/>
      <c r="AN112" s="862"/>
      <c r="AO112" s="863"/>
      <c r="AP112" s="909" t="s">
        <v>414</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5556165</v>
      </c>
      <c r="BR112" s="899"/>
      <c r="BS112" s="899"/>
      <c r="BT112" s="899"/>
      <c r="BU112" s="899"/>
      <c r="BV112" s="899">
        <v>5563880</v>
      </c>
      <c r="BW112" s="899"/>
      <c r="BX112" s="899"/>
      <c r="BY112" s="899"/>
      <c r="BZ112" s="899"/>
      <c r="CA112" s="899">
        <v>5158182</v>
      </c>
      <c r="CB112" s="899"/>
      <c r="CC112" s="899"/>
      <c r="CD112" s="899"/>
      <c r="CE112" s="899"/>
      <c r="CF112" s="960">
        <v>96.6</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414</v>
      </c>
      <c r="DH112" s="899"/>
      <c r="DI112" s="899"/>
      <c r="DJ112" s="899"/>
      <c r="DK112" s="899"/>
      <c r="DL112" s="899" t="s">
        <v>414</v>
      </c>
      <c r="DM112" s="899"/>
      <c r="DN112" s="899"/>
      <c r="DO112" s="899"/>
      <c r="DP112" s="899"/>
      <c r="DQ112" s="899" t="s">
        <v>127</v>
      </c>
      <c r="DR112" s="899"/>
      <c r="DS112" s="899"/>
      <c r="DT112" s="899"/>
      <c r="DU112" s="899"/>
      <c r="DV112" s="876" t="s">
        <v>414</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577312</v>
      </c>
      <c r="AB113" s="1008"/>
      <c r="AC113" s="1008"/>
      <c r="AD113" s="1008"/>
      <c r="AE113" s="1009"/>
      <c r="AF113" s="1010">
        <v>588833</v>
      </c>
      <c r="AG113" s="1008"/>
      <c r="AH113" s="1008"/>
      <c r="AI113" s="1008"/>
      <c r="AJ113" s="1009"/>
      <c r="AK113" s="1010">
        <v>576036</v>
      </c>
      <c r="AL113" s="1008"/>
      <c r="AM113" s="1008"/>
      <c r="AN113" s="1008"/>
      <c r="AO113" s="1009"/>
      <c r="AP113" s="1011">
        <v>10.8</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252295</v>
      </c>
      <c r="BR113" s="899"/>
      <c r="BS113" s="899"/>
      <c r="BT113" s="899"/>
      <c r="BU113" s="899"/>
      <c r="BV113" s="899">
        <v>204156</v>
      </c>
      <c r="BW113" s="899"/>
      <c r="BX113" s="899"/>
      <c r="BY113" s="899"/>
      <c r="BZ113" s="899"/>
      <c r="CA113" s="899">
        <v>171689</v>
      </c>
      <c r="CB113" s="899"/>
      <c r="CC113" s="899"/>
      <c r="CD113" s="899"/>
      <c r="CE113" s="899"/>
      <c r="CF113" s="960">
        <v>3.2</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414</v>
      </c>
      <c r="DH113" s="862"/>
      <c r="DI113" s="862"/>
      <c r="DJ113" s="862"/>
      <c r="DK113" s="863"/>
      <c r="DL113" s="864" t="s">
        <v>414</v>
      </c>
      <c r="DM113" s="862"/>
      <c r="DN113" s="862"/>
      <c r="DO113" s="862"/>
      <c r="DP113" s="863"/>
      <c r="DQ113" s="864" t="s">
        <v>414</v>
      </c>
      <c r="DR113" s="862"/>
      <c r="DS113" s="862"/>
      <c r="DT113" s="862"/>
      <c r="DU113" s="863"/>
      <c r="DV113" s="909" t="s">
        <v>414</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62440</v>
      </c>
      <c r="AB114" s="862"/>
      <c r="AC114" s="862"/>
      <c r="AD114" s="862"/>
      <c r="AE114" s="863"/>
      <c r="AF114" s="864">
        <v>55924</v>
      </c>
      <c r="AG114" s="862"/>
      <c r="AH114" s="862"/>
      <c r="AI114" s="862"/>
      <c r="AJ114" s="863"/>
      <c r="AK114" s="864">
        <v>39518</v>
      </c>
      <c r="AL114" s="862"/>
      <c r="AM114" s="862"/>
      <c r="AN114" s="862"/>
      <c r="AO114" s="863"/>
      <c r="AP114" s="909">
        <v>0.7</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938711</v>
      </c>
      <c r="BR114" s="899"/>
      <c r="BS114" s="899"/>
      <c r="BT114" s="899"/>
      <c r="BU114" s="899"/>
      <c r="BV114" s="899">
        <v>906531</v>
      </c>
      <c r="BW114" s="899"/>
      <c r="BX114" s="899"/>
      <c r="BY114" s="899"/>
      <c r="BZ114" s="899"/>
      <c r="CA114" s="899">
        <v>1070642</v>
      </c>
      <c r="CB114" s="899"/>
      <c r="CC114" s="899"/>
      <c r="CD114" s="899"/>
      <c r="CE114" s="899"/>
      <c r="CF114" s="960">
        <v>20.100000000000001</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414</v>
      </c>
      <c r="DM114" s="862"/>
      <c r="DN114" s="862"/>
      <c r="DO114" s="862"/>
      <c r="DP114" s="863"/>
      <c r="DQ114" s="864" t="s">
        <v>414</v>
      </c>
      <c r="DR114" s="862"/>
      <c r="DS114" s="862"/>
      <c r="DT114" s="862"/>
      <c r="DU114" s="863"/>
      <c r="DV114" s="909" t="s">
        <v>414</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414</v>
      </c>
      <c r="AB115" s="1008"/>
      <c r="AC115" s="1008"/>
      <c r="AD115" s="1008"/>
      <c r="AE115" s="1009"/>
      <c r="AF115" s="1010" t="s">
        <v>414</v>
      </c>
      <c r="AG115" s="1008"/>
      <c r="AH115" s="1008"/>
      <c r="AI115" s="1008"/>
      <c r="AJ115" s="1009"/>
      <c r="AK115" s="1010" t="s">
        <v>414</v>
      </c>
      <c r="AL115" s="1008"/>
      <c r="AM115" s="1008"/>
      <c r="AN115" s="1008"/>
      <c r="AO115" s="1009"/>
      <c r="AP115" s="1011" t="s">
        <v>414</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414</v>
      </c>
      <c r="BR115" s="899"/>
      <c r="BS115" s="899"/>
      <c r="BT115" s="899"/>
      <c r="BU115" s="899"/>
      <c r="BV115" s="899" t="s">
        <v>127</v>
      </c>
      <c r="BW115" s="899"/>
      <c r="BX115" s="899"/>
      <c r="BY115" s="899"/>
      <c r="BZ115" s="899"/>
      <c r="CA115" s="899" t="s">
        <v>414</v>
      </c>
      <c r="CB115" s="899"/>
      <c r="CC115" s="899"/>
      <c r="CD115" s="899"/>
      <c r="CE115" s="899"/>
      <c r="CF115" s="960" t="s">
        <v>414</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414</v>
      </c>
      <c r="DH115" s="862"/>
      <c r="DI115" s="862"/>
      <c r="DJ115" s="862"/>
      <c r="DK115" s="863"/>
      <c r="DL115" s="864" t="s">
        <v>414</v>
      </c>
      <c r="DM115" s="862"/>
      <c r="DN115" s="862"/>
      <c r="DO115" s="862"/>
      <c r="DP115" s="863"/>
      <c r="DQ115" s="864" t="s">
        <v>127</v>
      </c>
      <c r="DR115" s="862"/>
      <c r="DS115" s="862"/>
      <c r="DT115" s="862"/>
      <c r="DU115" s="863"/>
      <c r="DV115" s="909" t="s">
        <v>414</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132</v>
      </c>
      <c r="AB116" s="862"/>
      <c r="AC116" s="862"/>
      <c r="AD116" s="862"/>
      <c r="AE116" s="863"/>
      <c r="AF116" s="864" t="s">
        <v>414</v>
      </c>
      <c r="AG116" s="862"/>
      <c r="AH116" s="862"/>
      <c r="AI116" s="862"/>
      <c r="AJ116" s="863"/>
      <c r="AK116" s="864" t="s">
        <v>414</v>
      </c>
      <c r="AL116" s="862"/>
      <c r="AM116" s="862"/>
      <c r="AN116" s="862"/>
      <c r="AO116" s="863"/>
      <c r="AP116" s="909" t="s">
        <v>414</v>
      </c>
      <c r="AQ116" s="910"/>
      <c r="AR116" s="910"/>
      <c r="AS116" s="910"/>
      <c r="AT116" s="911"/>
      <c r="AU116" s="1021"/>
      <c r="AV116" s="1022"/>
      <c r="AW116" s="1022"/>
      <c r="AX116" s="1022"/>
      <c r="AY116" s="1022"/>
      <c r="AZ116" s="948" t="s">
        <v>461</v>
      </c>
      <c r="BA116" s="949"/>
      <c r="BB116" s="949"/>
      <c r="BC116" s="949"/>
      <c r="BD116" s="949"/>
      <c r="BE116" s="949"/>
      <c r="BF116" s="949"/>
      <c r="BG116" s="949"/>
      <c r="BH116" s="949"/>
      <c r="BI116" s="949"/>
      <c r="BJ116" s="949"/>
      <c r="BK116" s="949"/>
      <c r="BL116" s="949"/>
      <c r="BM116" s="949"/>
      <c r="BN116" s="949"/>
      <c r="BO116" s="949"/>
      <c r="BP116" s="950"/>
      <c r="BQ116" s="898" t="s">
        <v>414</v>
      </c>
      <c r="BR116" s="899"/>
      <c r="BS116" s="899"/>
      <c r="BT116" s="899"/>
      <c r="BU116" s="899"/>
      <c r="BV116" s="899" t="s">
        <v>127</v>
      </c>
      <c r="BW116" s="899"/>
      <c r="BX116" s="899"/>
      <c r="BY116" s="899"/>
      <c r="BZ116" s="899"/>
      <c r="CA116" s="899" t="s">
        <v>414</v>
      </c>
      <c r="CB116" s="899"/>
      <c r="CC116" s="899"/>
      <c r="CD116" s="899"/>
      <c r="CE116" s="899"/>
      <c r="CF116" s="960" t="s">
        <v>414</v>
      </c>
      <c r="CG116" s="961"/>
      <c r="CH116" s="961"/>
      <c r="CI116" s="961"/>
      <c r="CJ116" s="961"/>
      <c r="CK116" s="1016"/>
      <c r="CL116" s="903"/>
      <c r="CM116" s="906" t="s">
        <v>462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5119</v>
      </c>
      <c r="DH116" s="862"/>
      <c r="DI116" s="862"/>
      <c r="DJ116" s="862"/>
      <c r="DK116" s="863"/>
      <c r="DL116" s="864">
        <v>3718</v>
      </c>
      <c r="DM116" s="862"/>
      <c r="DN116" s="862"/>
      <c r="DO116" s="862"/>
      <c r="DP116" s="863"/>
      <c r="DQ116" s="864">
        <v>2610</v>
      </c>
      <c r="DR116" s="862"/>
      <c r="DS116" s="862"/>
      <c r="DT116" s="862"/>
      <c r="DU116" s="863"/>
      <c r="DV116" s="909">
        <v>0</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463</v>
      </c>
      <c r="Z117" s="988"/>
      <c r="AA117" s="993">
        <v>2076226</v>
      </c>
      <c r="AB117" s="994"/>
      <c r="AC117" s="994"/>
      <c r="AD117" s="994"/>
      <c r="AE117" s="995"/>
      <c r="AF117" s="996">
        <v>2015738</v>
      </c>
      <c r="AG117" s="994"/>
      <c r="AH117" s="994"/>
      <c r="AI117" s="994"/>
      <c r="AJ117" s="995"/>
      <c r="AK117" s="996">
        <v>2016800</v>
      </c>
      <c r="AL117" s="994"/>
      <c r="AM117" s="994"/>
      <c r="AN117" s="994"/>
      <c r="AO117" s="995"/>
      <c r="AP117" s="997"/>
      <c r="AQ117" s="998"/>
      <c r="AR117" s="998"/>
      <c r="AS117" s="998"/>
      <c r="AT117" s="999"/>
      <c r="AU117" s="1021"/>
      <c r="AV117" s="1022"/>
      <c r="AW117" s="1022"/>
      <c r="AX117" s="1022"/>
      <c r="AY117" s="1022"/>
      <c r="AZ117" s="948" t="s">
        <v>464</v>
      </c>
      <c r="BA117" s="949"/>
      <c r="BB117" s="949"/>
      <c r="BC117" s="949"/>
      <c r="BD117" s="949"/>
      <c r="BE117" s="949"/>
      <c r="BF117" s="949"/>
      <c r="BG117" s="949"/>
      <c r="BH117" s="949"/>
      <c r="BI117" s="949"/>
      <c r="BJ117" s="949"/>
      <c r="BK117" s="949"/>
      <c r="BL117" s="949"/>
      <c r="BM117" s="949"/>
      <c r="BN117" s="949"/>
      <c r="BO117" s="949"/>
      <c r="BP117" s="950"/>
      <c r="BQ117" s="898" t="s">
        <v>465</v>
      </c>
      <c r="BR117" s="899"/>
      <c r="BS117" s="899"/>
      <c r="BT117" s="899"/>
      <c r="BU117" s="899"/>
      <c r="BV117" s="899" t="s">
        <v>466</v>
      </c>
      <c r="BW117" s="899"/>
      <c r="BX117" s="899"/>
      <c r="BY117" s="899"/>
      <c r="BZ117" s="899"/>
      <c r="CA117" s="899" t="s">
        <v>467</v>
      </c>
      <c r="CB117" s="899"/>
      <c r="CC117" s="899"/>
      <c r="CD117" s="899"/>
      <c r="CE117" s="899"/>
      <c r="CF117" s="960" t="s">
        <v>468</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470</v>
      </c>
      <c r="DH117" s="862"/>
      <c r="DI117" s="862"/>
      <c r="DJ117" s="862"/>
      <c r="DK117" s="863"/>
      <c r="DL117" s="864" t="s">
        <v>466</v>
      </c>
      <c r="DM117" s="862"/>
      <c r="DN117" s="862"/>
      <c r="DO117" s="862"/>
      <c r="DP117" s="863"/>
      <c r="DQ117" s="864" t="s">
        <v>471</v>
      </c>
      <c r="DR117" s="862"/>
      <c r="DS117" s="862"/>
      <c r="DT117" s="862"/>
      <c r="DU117" s="863"/>
      <c r="DV117" s="909" t="s">
        <v>472</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304</v>
      </c>
      <c r="AG118" s="987"/>
      <c r="AH118" s="987"/>
      <c r="AI118" s="987"/>
      <c r="AJ118" s="988"/>
      <c r="AK118" s="989" t="s">
        <v>303</v>
      </c>
      <c r="AL118" s="987"/>
      <c r="AM118" s="987"/>
      <c r="AN118" s="987"/>
      <c r="AO118" s="988"/>
      <c r="AP118" s="990" t="s">
        <v>438</v>
      </c>
      <c r="AQ118" s="991"/>
      <c r="AR118" s="991"/>
      <c r="AS118" s="991"/>
      <c r="AT118" s="992"/>
      <c r="AU118" s="1021"/>
      <c r="AV118" s="1022"/>
      <c r="AW118" s="1022"/>
      <c r="AX118" s="1022"/>
      <c r="AY118" s="1022"/>
      <c r="AZ118" s="964" t="s">
        <v>473</v>
      </c>
      <c r="BA118" s="965"/>
      <c r="BB118" s="965"/>
      <c r="BC118" s="965"/>
      <c r="BD118" s="965"/>
      <c r="BE118" s="965"/>
      <c r="BF118" s="965"/>
      <c r="BG118" s="965"/>
      <c r="BH118" s="965"/>
      <c r="BI118" s="965"/>
      <c r="BJ118" s="965"/>
      <c r="BK118" s="965"/>
      <c r="BL118" s="965"/>
      <c r="BM118" s="965"/>
      <c r="BN118" s="965"/>
      <c r="BO118" s="965"/>
      <c r="BP118" s="966"/>
      <c r="BQ118" s="967" t="s">
        <v>471</v>
      </c>
      <c r="BR118" s="930"/>
      <c r="BS118" s="930"/>
      <c r="BT118" s="930"/>
      <c r="BU118" s="930"/>
      <c r="BV118" s="930" t="s">
        <v>465</v>
      </c>
      <c r="BW118" s="930"/>
      <c r="BX118" s="930"/>
      <c r="BY118" s="930"/>
      <c r="BZ118" s="930"/>
      <c r="CA118" s="930" t="s">
        <v>474</v>
      </c>
      <c r="CB118" s="930"/>
      <c r="CC118" s="930"/>
      <c r="CD118" s="930"/>
      <c r="CE118" s="930"/>
      <c r="CF118" s="960" t="s">
        <v>467</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476</v>
      </c>
      <c r="DH118" s="862"/>
      <c r="DI118" s="862"/>
      <c r="DJ118" s="862"/>
      <c r="DK118" s="863"/>
      <c r="DL118" s="864" t="s">
        <v>477</v>
      </c>
      <c r="DM118" s="862"/>
      <c r="DN118" s="862"/>
      <c r="DO118" s="862"/>
      <c r="DP118" s="863"/>
      <c r="DQ118" s="864" t="s">
        <v>476</v>
      </c>
      <c r="DR118" s="862"/>
      <c r="DS118" s="862"/>
      <c r="DT118" s="862"/>
      <c r="DU118" s="863"/>
      <c r="DV118" s="909" t="s">
        <v>474</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465</v>
      </c>
      <c r="AB119" s="980"/>
      <c r="AC119" s="980"/>
      <c r="AD119" s="980"/>
      <c r="AE119" s="981"/>
      <c r="AF119" s="982" t="s">
        <v>478</v>
      </c>
      <c r="AG119" s="980"/>
      <c r="AH119" s="980"/>
      <c r="AI119" s="980"/>
      <c r="AJ119" s="981"/>
      <c r="AK119" s="982" t="s">
        <v>478</v>
      </c>
      <c r="AL119" s="980"/>
      <c r="AM119" s="980"/>
      <c r="AN119" s="980"/>
      <c r="AO119" s="981"/>
      <c r="AP119" s="983" t="s">
        <v>479</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480</v>
      </c>
      <c r="BP119" s="963"/>
      <c r="BQ119" s="967">
        <v>17657929</v>
      </c>
      <c r="BR119" s="930"/>
      <c r="BS119" s="930"/>
      <c r="BT119" s="930"/>
      <c r="BU119" s="930"/>
      <c r="BV119" s="930">
        <v>17284520</v>
      </c>
      <c r="BW119" s="930"/>
      <c r="BX119" s="930"/>
      <c r="BY119" s="930"/>
      <c r="BZ119" s="930"/>
      <c r="CA119" s="930">
        <v>16407770</v>
      </c>
      <c r="CB119" s="930"/>
      <c r="CC119" s="930"/>
      <c r="CD119" s="930"/>
      <c r="CE119" s="930"/>
      <c r="CF119" s="828"/>
      <c r="CG119" s="829"/>
      <c r="CH119" s="829"/>
      <c r="CI119" s="829"/>
      <c r="CJ119" s="919"/>
      <c r="CK119" s="1017"/>
      <c r="CL119" s="905"/>
      <c r="CM119" s="923" t="s">
        <v>481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482</v>
      </c>
      <c r="DH119" s="845"/>
      <c r="DI119" s="845"/>
      <c r="DJ119" s="845"/>
      <c r="DK119" s="846"/>
      <c r="DL119" s="847" t="s">
        <v>466</v>
      </c>
      <c r="DM119" s="845"/>
      <c r="DN119" s="845"/>
      <c r="DO119" s="845"/>
      <c r="DP119" s="846"/>
      <c r="DQ119" s="847" t="s">
        <v>479</v>
      </c>
      <c r="DR119" s="845"/>
      <c r="DS119" s="845"/>
      <c r="DT119" s="845"/>
      <c r="DU119" s="846"/>
      <c r="DV119" s="933" t="s">
        <v>466</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483</v>
      </c>
      <c r="AB120" s="862"/>
      <c r="AC120" s="862"/>
      <c r="AD120" s="862"/>
      <c r="AE120" s="863"/>
      <c r="AF120" s="864" t="s">
        <v>467</v>
      </c>
      <c r="AG120" s="862"/>
      <c r="AH120" s="862"/>
      <c r="AI120" s="862"/>
      <c r="AJ120" s="863"/>
      <c r="AK120" s="864" t="s">
        <v>466</v>
      </c>
      <c r="AL120" s="862"/>
      <c r="AM120" s="862"/>
      <c r="AN120" s="862"/>
      <c r="AO120" s="863"/>
      <c r="AP120" s="909" t="s">
        <v>483</v>
      </c>
      <c r="AQ120" s="910"/>
      <c r="AR120" s="910"/>
      <c r="AS120" s="910"/>
      <c r="AT120" s="911"/>
      <c r="AU120" s="968" t="s">
        <v>484</v>
      </c>
      <c r="AV120" s="969"/>
      <c r="AW120" s="969"/>
      <c r="AX120" s="969"/>
      <c r="AY120" s="970"/>
      <c r="AZ120" s="945" t="s">
        <v>485</v>
      </c>
      <c r="BA120" s="890"/>
      <c r="BB120" s="890"/>
      <c r="BC120" s="890"/>
      <c r="BD120" s="890"/>
      <c r="BE120" s="890"/>
      <c r="BF120" s="890"/>
      <c r="BG120" s="890"/>
      <c r="BH120" s="890"/>
      <c r="BI120" s="890"/>
      <c r="BJ120" s="890"/>
      <c r="BK120" s="890"/>
      <c r="BL120" s="890"/>
      <c r="BM120" s="890"/>
      <c r="BN120" s="890"/>
      <c r="BO120" s="890"/>
      <c r="BP120" s="891"/>
      <c r="BQ120" s="946">
        <v>4731381</v>
      </c>
      <c r="BR120" s="927"/>
      <c r="BS120" s="927"/>
      <c r="BT120" s="927"/>
      <c r="BU120" s="927"/>
      <c r="BV120" s="927">
        <v>4844310</v>
      </c>
      <c r="BW120" s="927"/>
      <c r="BX120" s="927"/>
      <c r="BY120" s="927"/>
      <c r="BZ120" s="927"/>
      <c r="CA120" s="927">
        <v>4888387</v>
      </c>
      <c r="CB120" s="927"/>
      <c r="CC120" s="927"/>
      <c r="CD120" s="927"/>
      <c r="CE120" s="927"/>
      <c r="CF120" s="951">
        <v>91.6</v>
      </c>
      <c r="CG120" s="952"/>
      <c r="CH120" s="952"/>
      <c r="CI120" s="952"/>
      <c r="CJ120" s="952"/>
      <c r="CK120" s="953" t="s">
        <v>486</v>
      </c>
      <c r="CL120" s="937"/>
      <c r="CM120" s="937"/>
      <c r="CN120" s="937"/>
      <c r="CO120" s="938"/>
      <c r="CP120" s="957" t="s">
        <v>487</v>
      </c>
      <c r="CQ120" s="958"/>
      <c r="CR120" s="958"/>
      <c r="CS120" s="958"/>
      <c r="CT120" s="958"/>
      <c r="CU120" s="958"/>
      <c r="CV120" s="958"/>
      <c r="CW120" s="958"/>
      <c r="CX120" s="958"/>
      <c r="CY120" s="958"/>
      <c r="CZ120" s="958"/>
      <c r="DA120" s="958"/>
      <c r="DB120" s="958"/>
      <c r="DC120" s="958"/>
      <c r="DD120" s="958"/>
      <c r="DE120" s="958"/>
      <c r="DF120" s="959"/>
      <c r="DG120" s="946">
        <v>2837030</v>
      </c>
      <c r="DH120" s="927"/>
      <c r="DI120" s="927"/>
      <c r="DJ120" s="927"/>
      <c r="DK120" s="927"/>
      <c r="DL120" s="927">
        <v>2815209</v>
      </c>
      <c r="DM120" s="927"/>
      <c r="DN120" s="927"/>
      <c r="DO120" s="927"/>
      <c r="DP120" s="927"/>
      <c r="DQ120" s="927">
        <v>2602163</v>
      </c>
      <c r="DR120" s="927"/>
      <c r="DS120" s="927"/>
      <c r="DT120" s="927"/>
      <c r="DU120" s="927"/>
      <c r="DV120" s="928">
        <v>48.7</v>
      </c>
      <c r="DW120" s="928"/>
      <c r="DX120" s="928"/>
      <c r="DY120" s="928"/>
      <c r="DZ120" s="929"/>
    </row>
    <row r="121" spans="1:130" s="247" customFormat="1" ht="26.25" customHeight="1" x14ac:dyDescent="0.15">
      <c r="A121" s="902"/>
      <c r="B121" s="903"/>
      <c r="C121" s="948" t="s">
        <v>488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470</v>
      </c>
      <c r="AB121" s="862"/>
      <c r="AC121" s="862"/>
      <c r="AD121" s="862"/>
      <c r="AE121" s="863"/>
      <c r="AF121" s="864" t="s">
        <v>478</v>
      </c>
      <c r="AG121" s="862"/>
      <c r="AH121" s="862"/>
      <c r="AI121" s="862"/>
      <c r="AJ121" s="863"/>
      <c r="AK121" s="864" t="s">
        <v>479</v>
      </c>
      <c r="AL121" s="862"/>
      <c r="AM121" s="862"/>
      <c r="AN121" s="862"/>
      <c r="AO121" s="863"/>
      <c r="AP121" s="909" t="s">
        <v>478</v>
      </c>
      <c r="AQ121" s="910"/>
      <c r="AR121" s="910"/>
      <c r="AS121" s="910"/>
      <c r="AT121" s="911"/>
      <c r="AU121" s="971"/>
      <c r="AV121" s="972"/>
      <c r="AW121" s="972"/>
      <c r="AX121" s="972"/>
      <c r="AY121" s="973"/>
      <c r="AZ121" s="897" t="s">
        <v>489</v>
      </c>
      <c r="BA121" s="832"/>
      <c r="BB121" s="832"/>
      <c r="BC121" s="832"/>
      <c r="BD121" s="832"/>
      <c r="BE121" s="832"/>
      <c r="BF121" s="832"/>
      <c r="BG121" s="832"/>
      <c r="BH121" s="832"/>
      <c r="BI121" s="832"/>
      <c r="BJ121" s="832"/>
      <c r="BK121" s="832"/>
      <c r="BL121" s="832"/>
      <c r="BM121" s="832"/>
      <c r="BN121" s="832"/>
      <c r="BO121" s="832"/>
      <c r="BP121" s="833"/>
      <c r="BQ121" s="898">
        <v>188330</v>
      </c>
      <c r="BR121" s="899"/>
      <c r="BS121" s="899"/>
      <c r="BT121" s="899"/>
      <c r="BU121" s="899"/>
      <c r="BV121" s="899">
        <v>168687</v>
      </c>
      <c r="BW121" s="899"/>
      <c r="BX121" s="899"/>
      <c r="BY121" s="899"/>
      <c r="BZ121" s="899"/>
      <c r="CA121" s="899">
        <v>142666</v>
      </c>
      <c r="CB121" s="899"/>
      <c r="CC121" s="899"/>
      <c r="CD121" s="899"/>
      <c r="CE121" s="899"/>
      <c r="CF121" s="960">
        <v>2.7</v>
      </c>
      <c r="CG121" s="961"/>
      <c r="CH121" s="961"/>
      <c r="CI121" s="961"/>
      <c r="CJ121" s="961"/>
      <c r="CK121" s="954"/>
      <c r="CL121" s="940"/>
      <c r="CM121" s="940"/>
      <c r="CN121" s="940"/>
      <c r="CO121" s="941"/>
      <c r="CP121" s="920" t="s">
        <v>490</v>
      </c>
      <c r="CQ121" s="921"/>
      <c r="CR121" s="921"/>
      <c r="CS121" s="921"/>
      <c r="CT121" s="921"/>
      <c r="CU121" s="921"/>
      <c r="CV121" s="921"/>
      <c r="CW121" s="921"/>
      <c r="CX121" s="921"/>
      <c r="CY121" s="921"/>
      <c r="CZ121" s="921"/>
      <c r="DA121" s="921"/>
      <c r="DB121" s="921"/>
      <c r="DC121" s="921"/>
      <c r="DD121" s="921"/>
      <c r="DE121" s="921"/>
      <c r="DF121" s="922"/>
      <c r="DG121" s="898">
        <v>2403497</v>
      </c>
      <c r="DH121" s="899"/>
      <c r="DI121" s="899"/>
      <c r="DJ121" s="899"/>
      <c r="DK121" s="899"/>
      <c r="DL121" s="899">
        <v>2471579</v>
      </c>
      <c r="DM121" s="899"/>
      <c r="DN121" s="899"/>
      <c r="DO121" s="899"/>
      <c r="DP121" s="899"/>
      <c r="DQ121" s="899">
        <v>2340339</v>
      </c>
      <c r="DR121" s="899"/>
      <c r="DS121" s="899"/>
      <c r="DT121" s="899"/>
      <c r="DU121" s="899"/>
      <c r="DV121" s="876">
        <v>43.8</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474</v>
      </c>
      <c r="AB122" s="862"/>
      <c r="AC122" s="862"/>
      <c r="AD122" s="862"/>
      <c r="AE122" s="863"/>
      <c r="AF122" s="864" t="s">
        <v>491</v>
      </c>
      <c r="AG122" s="862"/>
      <c r="AH122" s="862"/>
      <c r="AI122" s="862"/>
      <c r="AJ122" s="863"/>
      <c r="AK122" s="864" t="s">
        <v>471</v>
      </c>
      <c r="AL122" s="862"/>
      <c r="AM122" s="862"/>
      <c r="AN122" s="862"/>
      <c r="AO122" s="863"/>
      <c r="AP122" s="909" t="s">
        <v>474</v>
      </c>
      <c r="AQ122" s="910"/>
      <c r="AR122" s="910"/>
      <c r="AS122" s="910"/>
      <c r="AT122" s="911"/>
      <c r="AU122" s="971"/>
      <c r="AV122" s="972"/>
      <c r="AW122" s="972"/>
      <c r="AX122" s="972"/>
      <c r="AY122" s="973"/>
      <c r="AZ122" s="964" t="s">
        <v>492</v>
      </c>
      <c r="BA122" s="965"/>
      <c r="BB122" s="965"/>
      <c r="BC122" s="965"/>
      <c r="BD122" s="965"/>
      <c r="BE122" s="965"/>
      <c r="BF122" s="965"/>
      <c r="BG122" s="965"/>
      <c r="BH122" s="965"/>
      <c r="BI122" s="965"/>
      <c r="BJ122" s="965"/>
      <c r="BK122" s="965"/>
      <c r="BL122" s="965"/>
      <c r="BM122" s="965"/>
      <c r="BN122" s="965"/>
      <c r="BO122" s="965"/>
      <c r="BP122" s="966"/>
      <c r="BQ122" s="967">
        <v>12202410</v>
      </c>
      <c r="BR122" s="930"/>
      <c r="BS122" s="930"/>
      <c r="BT122" s="930"/>
      <c r="BU122" s="930"/>
      <c r="BV122" s="930">
        <v>12018311</v>
      </c>
      <c r="BW122" s="930"/>
      <c r="BX122" s="930"/>
      <c r="BY122" s="930"/>
      <c r="BZ122" s="930"/>
      <c r="CA122" s="930">
        <v>11672636</v>
      </c>
      <c r="CB122" s="930"/>
      <c r="CC122" s="930"/>
      <c r="CD122" s="930"/>
      <c r="CE122" s="930"/>
      <c r="CF122" s="931">
        <v>218.7</v>
      </c>
      <c r="CG122" s="932"/>
      <c r="CH122" s="932"/>
      <c r="CI122" s="932"/>
      <c r="CJ122" s="932"/>
      <c r="CK122" s="954"/>
      <c r="CL122" s="940"/>
      <c r="CM122" s="940"/>
      <c r="CN122" s="940"/>
      <c r="CO122" s="941"/>
      <c r="CP122" s="920" t="s">
        <v>493</v>
      </c>
      <c r="CQ122" s="921"/>
      <c r="CR122" s="921"/>
      <c r="CS122" s="921"/>
      <c r="CT122" s="921"/>
      <c r="CU122" s="921"/>
      <c r="CV122" s="921"/>
      <c r="CW122" s="921"/>
      <c r="CX122" s="921"/>
      <c r="CY122" s="921"/>
      <c r="CZ122" s="921"/>
      <c r="DA122" s="921"/>
      <c r="DB122" s="921"/>
      <c r="DC122" s="921"/>
      <c r="DD122" s="921"/>
      <c r="DE122" s="921"/>
      <c r="DF122" s="922"/>
      <c r="DG122" s="898">
        <v>251317</v>
      </c>
      <c r="DH122" s="899"/>
      <c r="DI122" s="899"/>
      <c r="DJ122" s="899"/>
      <c r="DK122" s="899"/>
      <c r="DL122" s="899">
        <v>226181</v>
      </c>
      <c r="DM122" s="899"/>
      <c r="DN122" s="899"/>
      <c r="DO122" s="899"/>
      <c r="DP122" s="899"/>
      <c r="DQ122" s="899">
        <v>200780</v>
      </c>
      <c r="DR122" s="899"/>
      <c r="DS122" s="899"/>
      <c r="DT122" s="899"/>
      <c r="DU122" s="899"/>
      <c r="DV122" s="876">
        <v>3.8</v>
      </c>
      <c r="DW122" s="876"/>
      <c r="DX122" s="876"/>
      <c r="DY122" s="876"/>
      <c r="DZ122" s="877"/>
    </row>
    <row r="123" spans="1:130" s="247" customFormat="1" ht="26.25" customHeight="1" x14ac:dyDescent="0.15">
      <c r="A123" s="902"/>
      <c r="B123" s="903"/>
      <c r="C123" s="906" t="s">
        <v>462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467</v>
      </c>
      <c r="AB123" s="862"/>
      <c r="AC123" s="862"/>
      <c r="AD123" s="862"/>
      <c r="AE123" s="863"/>
      <c r="AF123" s="864" t="s">
        <v>471</v>
      </c>
      <c r="AG123" s="862"/>
      <c r="AH123" s="862"/>
      <c r="AI123" s="862"/>
      <c r="AJ123" s="863"/>
      <c r="AK123" s="864" t="s">
        <v>478</v>
      </c>
      <c r="AL123" s="862"/>
      <c r="AM123" s="862"/>
      <c r="AN123" s="862"/>
      <c r="AO123" s="863"/>
      <c r="AP123" s="909" t="s">
        <v>478</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494</v>
      </c>
      <c r="BP123" s="963"/>
      <c r="BQ123" s="917">
        <v>17122121</v>
      </c>
      <c r="BR123" s="918"/>
      <c r="BS123" s="918"/>
      <c r="BT123" s="918"/>
      <c r="BU123" s="918"/>
      <c r="BV123" s="918">
        <v>17031308</v>
      </c>
      <c r="BW123" s="918"/>
      <c r="BX123" s="918"/>
      <c r="BY123" s="918"/>
      <c r="BZ123" s="918"/>
      <c r="CA123" s="918">
        <v>16703689</v>
      </c>
      <c r="CB123" s="918"/>
      <c r="CC123" s="918"/>
      <c r="CD123" s="918"/>
      <c r="CE123" s="918"/>
      <c r="CF123" s="828"/>
      <c r="CG123" s="829"/>
      <c r="CH123" s="829"/>
      <c r="CI123" s="829"/>
      <c r="CJ123" s="919"/>
      <c r="CK123" s="954"/>
      <c r="CL123" s="940"/>
      <c r="CM123" s="940"/>
      <c r="CN123" s="940"/>
      <c r="CO123" s="941"/>
      <c r="CP123" s="920" t="s">
        <v>495</v>
      </c>
      <c r="CQ123" s="921"/>
      <c r="CR123" s="921"/>
      <c r="CS123" s="921"/>
      <c r="CT123" s="921"/>
      <c r="CU123" s="921"/>
      <c r="CV123" s="921"/>
      <c r="CW123" s="921"/>
      <c r="CX123" s="921"/>
      <c r="CY123" s="921"/>
      <c r="CZ123" s="921"/>
      <c r="DA123" s="921"/>
      <c r="DB123" s="921"/>
      <c r="DC123" s="921"/>
      <c r="DD123" s="921"/>
      <c r="DE123" s="921"/>
      <c r="DF123" s="922"/>
      <c r="DG123" s="861">
        <v>29800</v>
      </c>
      <c r="DH123" s="862"/>
      <c r="DI123" s="862"/>
      <c r="DJ123" s="862"/>
      <c r="DK123" s="863"/>
      <c r="DL123" s="864">
        <v>22350</v>
      </c>
      <c r="DM123" s="862"/>
      <c r="DN123" s="862"/>
      <c r="DO123" s="862"/>
      <c r="DP123" s="863"/>
      <c r="DQ123" s="864">
        <v>14900</v>
      </c>
      <c r="DR123" s="862"/>
      <c r="DS123" s="862"/>
      <c r="DT123" s="862"/>
      <c r="DU123" s="863"/>
      <c r="DV123" s="909">
        <v>0.3</v>
      </c>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472</v>
      </c>
      <c r="AB124" s="862"/>
      <c r="AC124" s="862"/>
      <c r="AD124" s="862"/>
      <c r="AE124" s="863"/>
      <c r="AF124" s="864" t="s">
        <v>471</v>
      </c>
      <c r="AG124" s="862"/>
      <c r="AH124" s="862"/>
      <c r="AI124" s="862"/>
      <c r="AJ124" s="863"/>
      <c r="AK124" s="864" t="s">
        <v>476</v>
      </c>
      <c r="AL124" s="862"/>
      <c r="AM124" s="862"/>
      <c r="AN124" s="862"/>
      <c r="AO124" s="863"/>
      <c r="AP124" s="909" t="s">
        <v>466</v>
      </c>
      <c r="AQ124" s="910"/>
      <c r="AR124" s="910"/>
      <c r="AS124" s="910"/>
      <c r="AT124" s="911"/>
      <c r="AU124" s="912" t="s">
        <v>496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9.6999999999999993</v>
      </c>
      <c r="BR124" s="916"/>
      <c r="BS124" s="916"/>
      <c r="BT124" s="916"/>
      <c r="BU124" s="916"/>
      <c r="BV124" s="916">
        <v>4.5999999999999996</v>
      </c>
      <c r="BW124" s="916"/>
      <c r="BX124" s="916"/>
      <c r="BY124" s="916"/>
      <c r="BZ124" s="916"/>
      <c r="CA124" s="916" t="s">
        <v>471</v>
      </c>
      <c r="CB124" s="916"/>
      <c r="CC124" s="916"/>
      <c r="CD124" s="916"/>
      <c r="CE124" s="916"/>
      <c r="CF124" s="806"/>
      <c r="CG124" s="807"/>
      <c r="CH124" s="807"/>
      <c r="CI124" s="807"/>
      <c r="CJ124" s="947"/>
      <c r="CK124" s="955"/>
      <c r="CL124" s="955"/>
      <c r="CM124" s="955"/>
      <c r="CN124" s="955"/>
      <c r="CO124" s="956"/>
      <c r="CP124" s="920" t="s">
        <v>497</v>
      </c>
      <c r="CQ124" s="921"/>
      <c r="CR124" s="921"/>
      <c r="CS124" s="921"/>
      <c r="CT124" s="921"/>
      <c r="CU124" s="921"/>
      <c r="CV124" s="921"/>
      <c r="CW124" s="921"/>
      <c r="CX124" s="921"/>
      <c r="CY124" s="921"/>
      <c r="CZ124" s="921"/>
      <c r="DA124" s="921"/>
      <c r="DB124" s="921"/>
      <c r="DC124" s="921"/>
      <c r="DD124" s="921"/>
      <c r="DE124" s="921"/>
      <c r="DF124" s="922"/>
      <c r="DG124" s="844">
        <v>34521</v>
      </c>
      <c r="DH124" s="845"/>
      <c r="DI124" s="845"/>
      <c r="DJ124" s="845"/>
      <c r="DK124" s="846"/>
      <c r="DL124" s="847">
        <v>28561</v>
      </c>
      <c r="DM124" s="845"/>
      <c r="DN124" s="845"/>
      <c r="DO124" s="845"/>
      <c r="DP124" s="846"/>
      <c r="DQ124" s="847" t="s">
        <v>471</v>
      </c>
      <c r="DR124" s="845"/>
      <c r="DS124" s="845"/>
      <c r="DT124" s="845"/>
      <c r="DU124" s="846"/>
      <c r="DV124" s="933" t="s">
        <v>478</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482</v>
      </c>
      <c r="AB125" s="862"/>
      <c r="AC125" s="862"/>
      <c r="AD125" s="862"/>
      <c r="AE125" s="863"/>
      <c r="AF125" s="864" t="s">
        <v>482</v>
      </c>
      <c r="AG125" s="862"/>
      <c r="AH125" s="862"/>
      <c r="AI125" s="862"/>
      <c r="AJ125" s="863"/>
      <c r="AK125" s="864" t="s">
        <v>476</v>
      </c>
      <c r="AL125" s="862"/>
      <c r="AM125" s="862"/>
      <c r="AN125" s="862"/>
      <c r="AO125" s="863"/>
      <c r="AP125" s="909" t="s">
        <v>479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498</v>
      </c>
      <c r="CL125" s="937"/>
      <c r="CM125" s="937"/>
      <c r="CN125" s="937"/>
      <c r="CO125" s="938"/>
      <c r="CP125" s="945" t="s">
        <v>499</v>
      </c>
      <c r="CQ125" s="890"/>
      <c r="CR125" s="890"/>
      <c r="CS125" s="890"/>
      <c r="CT125" s="890"/>
      <c r="CU125" s="890"/>
      <c r="CV125" s="890"/>
      <c r="CW125" s="890"/>
      <c r="CX125" s="890"/>
      <c r="CY125" s="890"/>
      <c r="CZ125" s="890"/>
      <c r="DA125" s="890"/>
      <c r="DB125" s="890"/>
      <c r="DC125" s="890"/>
      <c r="DD125" s="890"/>
      <c r="DE125" s="890"/>
      <c r="DF125" s="891"/>
      <c r="DG125" s="946" t="s">
        <v>468</v>
      </c>
      <c r="DH125" s="927"/>
      <c r="DI125" s="927"/>
      <c r="DJ125" s="927"/>
      <c r="DK125" s="927"/>
      <c r="DL125" s="927" t="s">
        <v>478</v>
      </c>
      <c r="DM125" s="927"/>
      <c r="DN125" s="927"/>
      <c r="DO125" s="927"/>
      <c r="DP125" s="927"/>
      <c r="DQ125" s="927" t="s">
        <v>491</v>
      </c>
      <c r="DR125" s="927"/>
      <c r="DS125" s="927"/>
      <c r="DT125" s="927"/>
      <c r="DU125" s="927"/>
      <c r="DV125" s="928" t="s">
        <v>476</v>
      </c>
      <c r="DW125" s="928"/>
      <c r="DX125" s="928"/>
      <c r="DY125" s="928"/>
      <c r="DZ125" s="929"/>
    </row>
    <row r="126" spans="1:130" s="247" customFormat="1" ht="26.25" customHeight="1" thickBot="1" x14ac:dyDescent="0.2">
      <c r="A126" s="902"/>
      <c r="B126" s="903"/>
      <c r="C126" s="906" t="s">
        <v>481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483</v>
      </c>
      <c r="AB126" s="862"/>
      <c r="AC126" s="862"/>
      <c r="AD126" s="862"/>
      <c r="AE126" s="863"/>
      <c r="AF126" s="864" t="s">
        <v>476</v>
      </c>
      <c r="AG126" s="862"/>
      <c r="AH126" s="862"/>
      <c r="AI126" s="862"/>
      <c r="AJ126" s="863"/>
      <c r="AK126" s="864" t="s">
        <v>471</v>
      </c>
      <c r="AL126" s="862"/>
      <c r="AM126" s="862"/>
      <c r="AN126" s="862"/>
      <c r="AO126" s="863"/>
      <c r="AP126" s="909" t="s">
        <v>483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500</v>
      </c>
      <c r="CQ126" s="832"/>
      <c r="CR126" s="832"/>
      <c r="CS126" s="832"/>
      <c r="CT126" s="832"/>
      <c r="CU126" s="832"/>
      <c r="CV126" s="832"/>
      <c r="CW126" s="832"/>
      <c r="CX126" s="832"/>
      <c r="CY126" s="832"/>
      <c r="CZ126" s="832"/>
      <c r="DA126" s="832"/>
      <c r="DB126" s="832"/>
      <c r="DC126" s="832"/>
      <c r="DD126" s="832"/>
      <c r="DE126" s="832"/>
      <c r="DF126" s="833"/>
      <c r="DG126" s="898" t="s">
        <v>467</v>
      </c>
      <c r="DH126" s="899"/>
      <c r="DI126" s="899"/>
      <c r="DJ126" s="899"/>
      <c r="DK126" s="899"/>
      <c r="DL126" s="899" t="s">
        <v>471</v>
      </c>
      <c r="DM126" s="899"/>
      <c r="DN126" s="899"/>
      <c r="DO126" s="899"/>
      <c r="DP126" s="899"/>
      <c r="DQ126" s="899" t="s">
        <v>483</v>
      </c>
      <c r="DR126" s="899"/>
      <c r="DS126" s="899"/>
      <c r="DT126" s="899"/>
      <c r="DU126" s="899"/>
      <c r="DV126" s="876" t="s">
        <v>476</v>
      </c>
      <c r="DW126" s="876"/>
      <c r="DX126" s="876"/>
      <c r="DY126" s="876"/>
      <c r="DZ126" s="877"/>
    </row>
    <row r="127" spans="1:130" s="247" customFormat="1" ht="26.25" customHeight="1" x14ac:dyDescent="0.15">
      <c r="A127" s="904"/>
      <c r="B127" s="905"/>
      <c r="C127" s="923" t="s">
        <v>501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477</v>
      </c>
      <c r="AB127" s="862"/>
      <c r="AC127" s="862"/>
      <c r="AD127" s="862"/>
      <c r="AE127" s="863"/>
      <c r="AF127" s="864" t="s">
        <v>483</v>
      </c>
      <c r="AG127" s="862"/>
      <c r="AH127" s="862"/>
      <c r="AI127" s="862"/>
      <c r="AJ127" s="863"/>
      <c r="AK127" s="864" t="s">
        <v>483</v>
      </c>
      <c r="AL127" s="862"/>
      <c r="AM127" s="862"/>
      <c r="AN127" s="862"/>
      <c r="AO127" s="863"/>
      <c r="AP127" s="909" t="s">
        <v>474</v>
      </c>
      <c r="AQ127" s="910"/>
      <c r="AR127" s="910"/>
      <c r="AS127" s="910"/>
      <c r="AT127" s="911"/>
      <c r="AU127" s="283"/>
      <c r="AV127" s="283"/>
      <c r="AW127" s="283"/>
      <c r="AX127" s="926" t="s">
        <v>502</v>
      </c>
      <c r="AY127" s="894"/>
      <c r="AZ127" s="894"/>
      <c r="BA127" s="894"/>
      <c r="BB127" s="894"/>
      <c r="BC127" s="894"/>
      <c r="BD127" s="894"/>
      <c r="BE127" s="895"/>
      <c r="BF127" s="893" t="s">
        <v>503</v>
      </c>
      <c r="BG127" s="894"/>
      <c r="BH127" s="894"/>
      <c r="BI127" s="894"/>
      <c r="BJ127" s="894"/>
      <c r="BK127" s="894"/>
      <c r="BL127" s="895"/>
      <c r="BM127" s="893" t="s">
        <v>504</v>
      </c>
      <c r="BN127" s="894"/>
      <c r="BO127" s="894"/>
      <c r="BP127" s="894"/>
      <c r="BQ127" s="894"/>
      <c r="BR127" s="894"/>
      <c r="BS127" s="895"/>
      <c r="BT127" s="893" t="s">
        <v>505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506</v>
      </c>
      <c r="CQ127" s="832"/>
      <c r="CR127" s="832"/>
      <c r="CS127" s="832"/>
      <c r="CT127" s="832"/>
      <c r="CU127" s="832"/>
      <c r="CV127" s="832"/>
      <c r="CW127" s="832"/>
      <c r="CX127" s="832"/>
      <c r="CY127" s="832"/>
      <c r="CZ127" s="832"/>
      <c r="DA127" s="832"/>
      <c r="DB127" s="832"/>
      <c r="DC127" s="832"/>
      <c r="DD127" s="832"/>
      <c r="DE127" s="832"/>
      <c r="DF127" s="833"/>
      <c r="DG127" s="898" t="s">
        <v>474</v>
      </c>
      <c r="DH127" s="899"/>
      <c r="DI127" s="899"/>
      <c r="DJ127" s="899"/>
      <c r="DK127" s="899"/>
      <c r="DL127" s="899" t="s">
        <v>491</v>
      </c>
      <c r="DM127" s="899"/>
      <c r="DN127" s="899"/>
      <c r="DO127" s="899"/>
      <c r="DP127" s="899"/>
      <c r="DQ127" s="899" t="s">
        <v>471</v>
      </c>
      <c r="DR127" s="899"/>
      <c r="DS127" s="899"/>
      <c r="DT127" s="899"/>
      <c r="DU127" s="899"/>
      <c r="DV127" s="876" t="s">
        <v>474</v>
      </c>
      <c r="DW127" s="876"/>
      <c r="DX127" s="876"/>
      <c r="DY127" s="876"/>
      <c r="DZ127" s="877"/>
    </row>
    <row r="128" spans="1:130" s="247" customFormat="1" ht="26.25" customHeight="1" thickBot="1" x14ac:dyDescent="0.2">
      <c r="A128" s="878" t="s">
        <v>507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508</v>
      </c>
      <c r="X128" s="880"/>
      <c r="Y128" s="880"/>
      <c r="Z128" s="881"/>
      <c r="AA128" s="882">
        <v>44045</v>
      </c>
      <c r="AB128" s="883"/>
      <c r="AC128" s="883"/>
      <c r="AD128" s="883"/>
      <c r="AE128" s="884"/>
      <c r="AF128" s="885">
        <v>34963</v>
      </c>
      <c r="AG128" s="883"/>
      <c r="AH128" s="883"/>
      <c r="AI128" s="883"/>
      <c r="AJ128" s="884"/>
      <c r="AK128" s="885">
        <v>41621</v>
      </c>
      <c r="AL128" s="883"/>
      <c r="AM128" s="883"/>
      <c r="AN128" s="883"/>
      <c r="AO128" s="884"/>
      <c r="AP128" s="886"/>
      <c r="AQ128" s="887"/>
      <c r="AR128" s="887"/>
      <c r="AS128" s="887"/>
      <c r="AT128" s="888"/>
      <c r="AU128" s="283"/>
      <c r="AV128" s="283"/>
      <c r="AW128" s="283"/>
      <c r="AX128" s="889" t="s">
        <v>509</v>
      </c>
      <c r="AY128" s="890"/>
      <c r="AZ128" s="890"/>
      <c r="BA128" s="890"/>
      <c r="BB128" s="890"/>
      <c r="BC128" s="890"/>
      <c r="BD128" s="890"/>
      <c r="BE128" s="891"/>
      <c r="BF128" s="868" t="s">
        <v>470</v>
      </c>
      <c r="BG128" s="869"/>
      <c r="BH128" s="869"/>
      <c r="BI128" s="869"/>
      <c r="BJ128" s="869"/>
      <c r="BK128" s="869"/>
      <c r="BL128" s="892"/>
      <c r="BM128" s="868">
        <v>14.14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510</v>
      </c>
      <c r="CQ128" s="810"/>
      <c r="CR128" s="810"/>
      <c r="CS128" s="810"/>
      <c r="CT128" s="810"/>
      <c r="CU128" s="810"/>
      <c r="CV128" s="810"/>
      <c r="CW128" s="810"/>
      <c r="CX128" s="810"/>
      <c r="CY128" s="810"/>
      <c r="CZ128" s="810"/>
      <c r="DA128" s="810"/>
      <c r="DB128" s="810"/>
      <c r="DC128" s="810"/>
      <c r="DD128" s="810"/>
      <c r="DE128" s="810"/>
      <c r="DF128" s="811"/>
      <c r="DG128" s="872" t="s">
        <v>482</v>
      </c>
      <c r="DH128" s="873"/>
      <c r="DI128" s="873"/>
      <c r="DJ128" s="873"/>
      <c r="DK128" s="873"/>
      <c r="DL128" s="873" t="s">
        <v>482</v>
      </c>
      <c r="DM128" s="873"/>
      <c r="DN128" s="873"/>
      <c r="DO128" s="873"/>
      <c r="DP128" s="873"/>
      <c r="DQ128" s="873" t="s">
        <v>471</v>
      </c>
      <c r="DR128" s="873"/>
      <c r="DS128" s="873"/>
      <c r="DT128" s="873"/>
      <c r="DU128" s="873"/>
      <c r="DV128" s="874" t="s">
        <v>471</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511</v>
      </c>
      <c r="X129" s="859"/>
      <c r="Y129" s="859"/>
      <c r="Z129" s="860"/>
      <c r="AA129" s="861">
        <v>6913337</v>
      </c>
      <c r="AB129" s="862"/>
      <c r="AC129" s="862"/>
      <c r="AD129" s="862"/>
      <c r="AE129" s="863"/>
      <c r="AF129" s="864">
        <v>6807198</v>
      </c>
      <c r="AG129" s="862"/>
      <c r="AH129" s="862"/>
      <c r="AI129" s="862"/>
      <c r="AJ129" s="863"/>
      <c r="AK129" s="864">
        <v>6729811</v>
      </c>
      <c r="AL129" s="862"/>
      <c r="AM129" s="862"/>
      <c r="AN129" s="862"/>
      <c r="AO129" s="863"/>
      <c r="AP129" s="865"/>
      <c r="AQ129" s="866"/>
      <c r="AR129" s="866"/>
      <c r="AS129" s="866"/>
      <c r="AT129" s="867"/>
      <c r="AU129" s="285"/>
      <c r="AV129" s="285"/>
      <c r="AW129" s="285"/>
      <c r="AX129" s="831" t="s">
        <v>512</v>
      </c>
      <c r="AY129" s="832"/>
      <c r="AZ129" s="832"/>
      <c r="BA129" s="832"/>
      <c r="BB129" s="832"/>
      <c r="BC129" s="832"/>
      <c r="BD129" s="832"/>
      <c r="BE129" s="833"/>
      <c r="BF129" s="851" t="s">
        <v>491</v>
      </c>
      <c r="BG129" s="852"/>
      <c r="BH129" s="852"/>
      <c r="BI129" s="852"/>
      <c r="BJ129" s="852"/>
      <c r="BK129" s="852"/>
      <c r="BL129" s="853"/>
      <c r="BM129" s="851">
        <v>19.14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514</v>
      </c>
      <c r="X130" s="859"/>
      <c r="Y130" s="859"/>
      <c r="Z130" s="860"/>
      <c r="AA130" s="861">
        <v>1427745</v>
      </c>
      <c r="AB130" s="862"/>
      <c r="AC130" s="862"/>
      <c r="AD130" s="862"/>
      <c r="AE130" s="863"/>
      <c r="AF130" s="864">
        <v>1394750</v>
      </c>
      <c r="AG130" s="862"/>
      <c r="AH130" s="862"/>
      <c r="AI130" s="862"/>
      <c r="AJ130" s="863"/>
      <c r="AK130" s="864">
        <v>1391521</v>
      </c>
      <c r="AL130" s="862"/>
      <c r="AM130" s="862"/>
      <c r="AN130" s="862"/>
      <c r="AO130" s="863"/>
      <c r="AP130" s="865"/>
      <c r="AQ130" s="866"/>
      <c r="AR130" s="866"/>
      <c r="AS130" s="866"/>
      <c r="AT130" s="867"/>
      <c r="AU130" s="285"/>
      <c r="AV130" s="285"/>
      <c r="AW130" s="285"/>
      <c r="AX130" s="831" t="s">
        <v>515</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516</v>
      </c>
      <c r="X131" s="842"/>
      <c r="Y131" s="842"/>
      <c r="Z131" s="843"/>
      <c r="AA131" s="844">
        <v>5485592</v>
      </c>
      <c r="AB131" s="845"/>
      <c r="AC131" s="845"/>
      <c r="AD131" s="845"/>
      <c r="AE131" s="846"/>
      <c r="AF131" s="847">
        <v>5412448</v>
      </c>
      <c r="AG131" s="845"/>
      <c r="AH131" s="845"/>
      <c r="AI131" s="845"/>
      <c r="AJ131" s="846"/>
      <c r="AK131" s="847">
        <v>5338290</v>
      </c>
      <c r="AL131" s="845"/>
      <c r="AM131" s="845"/>
      <c r="AN131" s="845"/>
      <c r="AO131" s="846"/>
      <c r="AP131" s="848"/>
      <c r="AQ131" s="849"/>
      <c r="AR131" s="849"/>
      <c r="AS131" s="849"/>
      <c r="AT131" s="850"/>
      <c r="AU131" s="285"/>
      <c r="AV131" s="285"/>
      <c r="AW131" s="285"/>
      <c r="AX131" s="809" t="s">
        <v>517</v>
      </c>
      <c r="AY131" s="810"/>
      <c r="AZ131" s="810"/>
      <c r="BA131" s="810"/>
      <c r="BB131" s="810"/>
      <c r="BC131" s="810"/>
      <c r="BD131" s="810"/>
      <c r="BE131" s="811"/>
      <c r="BF131" s="812" t="s">
        <v>477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519</v>
      </c>
      <c r="W132" s="822"/>
      <c r="X132" s="822"/>
      <c r="Y132" s="822"/>
      <c r="Z132" s="823"/>
      <c r="AA132" s="824">
        <v>11.018608759999999</v>
      </c>
      <c r="AB132" s="825"/>
      <c r="AC132" s="825"/>
      <c r="AD132" s="825"/>
      <c r="AE132" s="826"/>
      <c r="AF132" s="827">
        <v>10.827355750000001</v>
      </c>
      <c r="AG132" s="825"/>
      <c r="AH132" s="825"/>
      <c r="AI132" s="825"/>
      <c r="AJ132" s="826"/>
      <c r="AK132" s="827">
        <v>10.93342625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520</v>
      </c>
      <c r="W133" s="801"/>
      <c r="X133" s="801"/>
      <c r="Y133" s="801"/>
      <c r="Z133" s="802"/>
      <c r="AA133" s="803">
        <v>9.6999999999999993</v>
      </c>
      <c r="AB133" s="804"/>
      <c r="AC133" s="804"/>
      <c r="AD133" s="804"/>
      <c r="AE133" s="805"/>
      <c r="AF133" s="803">
        <v>10.5</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kTo+izRmJOHjh1rj98C09T9F7/iPIDehrT5tVAG1rd5p27KT0wQynTo2ybz9cFW6I5DqcybSuyxZblCN6v3zA==" saltValue="eCBEl/XwIHjhJVGwCCAb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6Fj9TsPzlTPZRlLifbRfSZTy2vaGJwMIt4ShPoaAp/eRrxXrZChSYatfg6vhspR/8SS+j0RSqG992/9PIA/8g==" saltValue="Qt18oPoXwbF6mlsQGxQN8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Z26" sqref="Z26:AG2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vTuyE7fbwdWTApO1hh62rhfyZZmZzifntu5oZc2C9BcvfP05nWqu+zrE5L+NA3NI4XKwMXr6i+1q2QdAjE7MQ==" saltValue="BLFLZX6AFWGNsAX9uV0qp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Z26" sqref="Z26:AG2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524</v>
      </c>
      <c r="AP7" s="304"/>
      <c r="AQ7" s="305" t="s">
        <v>525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526</v>
      </c>
      <c r="AQ8" s="311" t="s">
        <v>527</v>
      </c>
      <c r="AR8" s="312" t="s">
        <v>528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529</v>
      </c>
      <c r="AL9" s="1231"/>
      <c r="AM9" s="1231"/>
      <c r="AN9" s="1232"/>
      <c r="AO9" s="313">
        <v>1618595</v>
      </c>
      <c r="AP9" s="313">
        <v>99981</v>
      </c>
      <c r="AQ9" s="314">
        <v>95594</v>
      </c>
      <c r="AR9" s="315">
        <v>4.5999999999999996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530</v>
      </c>
      <c r="AL10" s="1231"/>
      <c r="AM10" s="1231"/>
      <c r="AN10" s="1232"/>
      <c r="AO10" s="316">
        <v>402354</v>
      </c>
      <c r="AP10" s="316">
        <v>24854</v>
      </c>
      <c r="AQ10" s="317">
        <v>8521</v>
      </c>
      <c r="AR10" s="318">
        <v>191.7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531</v>
      </c>
      <c r="AL11" s="1231"/>
      <c r="AM11" s="1231"/>
      <c r="AN11" s="1232"/>
      <c r="AO11" s="316">
        <v>197652</v>
      </c>
      <c r="AP11" s="316">
        <v>12209</v>
      </c>
      <c r="AQ11" s="317">
        <v>14949</v>
      </c>
      <c r="AR11" s="318">
        <v>-18.3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532</v>
      </c>
      <c r="AL12" s="1231"/>
      <c r="AM12" s="1231"/>
      <c r="AN12" s="1232"/>
      <c r="AO12" s="316" t="s">
        <v>533</v>
      </c>
      <c r="AP12" s="316" t="s">
        <v>533</v>
      </c>
      <c r="AQ12" s="317">
        <v>2839</v>
      </c>
      <c r="AR12" s="318" t="s">
        <v>533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534</v>
      </c>
      <c r="AL13" s="1231"/>
      <c r="AM13" s="1231"/>
      <c r="AN13" s="1232"/>
      <c r="AO13" s="316" t="s">
        <v>533</v>
      </c>
      <c r="AP13" s="316" t="s">
        <v>533</v>
      </c>
      <c r="AQ13" s="317" t="s">
        <v>533</v>
      </c>
      <c r="AR13" s="318" t="s">
        <v>533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535</v>
      </c>
      <c r="AL14" s="1231"/>
      <c r="AM14" s="1231"/>
      <c r="AN14" s="1232"/>
      <c r="AO14" s="316">
        <v>64855</v>
      </c>
      <c r="AP14" s="316">
        <v>4006</v>
      </c>
      <c r="AQ14" s="317">
        <v>6532</v>
      </c>
      <c r="AR14" s="318">
        <v>-38.700000000000003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536</v>
      </c>
      <c r="AL15" s="1231"/>
      <c r="AM15" s="1231"/>
      <c r="AN15" s="1232"/>
      <c r="AO15" s="316">
        <v>2117</v>
      </c>
      <c r="AP15" s="316">
        <v>131</v>
      </c>
      <c r="AQ15" s="317">
        <v>2245</v>
      </c>
      <c r="AR15" s="318">
        <v>-94.2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537</v>
      </c>
      <c r="AL16" s="1234"/>
      <c r="AM16" s="1234"/>
      <c r="AN16" s="1235"/>
      <c r="AO16" s="316">
        <v>-147024</v>
      </c>
      <c r="AP16" s="316">
        <v>-9082</v>
      </c>
      <c r="AQ16" s="317">
        <v>-9049</v>
      </c>
      <c r="AR16" s="318">
        <v>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2138549</v>
      </c>
      <c r="AP17" s="316">
        <v>132099</v>
      </c>
      <c r="AQ17" s="317">
        <v>121631</v>
      </c>
      <c r="AR17" s="318">
        <v>8.6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539</v>
      </c>
      <c r="AP20" s="324" t="s">
        <v>540</v>
      </c>
      <c r="AQ20" s="325" t="s">
        <v>541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542</v>
      </c>
      <c r="AL21" s="1228"/>
      <c r="AM21" s="1228"/>
      <c r="AN21" s="1229"/>
      <c r="AO21" s="328">
        <v>11.74</v>
      </c>
      <c r="AP21" s="329">
        <v>11.23</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543</v>
      </c>
      <c r="AL22" s="1228"/>
      <c r="AM22" s="1228"/>
      <c r="AN22" s="1229"/>
      <c r="AO22" s="333">
        <v>93.5</v>
      </c>
      <c r="AP22" s="334">
        <v>95.4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524</v>
      </c>
      <c r="AP30" s="304"/>
      <c r="AQ30" s="305" t="s">
        <v>525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526</v>
      </c>
      <c r="AQ31" s="311" t="s">
        <v>527</v>
      </c>
      <c r="AR31" s="312" t="s">
        <v>528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547</v>
      </c>
      <c r="AL32" s="1219"/>
      <c r="AM32" s="1219"/>
      <c r="AN32" s="1220"/>
      <c r="AO32" s="343">
        <v>1401246</v>
      </c>
      <c r="AP32" s="343">
        <v>86555</v>
      </c>
      <c r="AQ32" s="344">
        <v>72579</v>
      </c>
      <c r="AR32" s="345">
        <v>19.3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548</v>
      </c>
      <c r="AL33" s="1219"/>
      <c r="AM33" s="1219"/>
      <c r="AN33" s="1220"/>
      <c r="AO33" s="343" t="s">
        <v>533</v>
      </c>
      <c r="AP33" s="343" t="s">
        <v>533</v>
      </c>
      <c r="AQ33" s="344" t="s">
        <v>533</v>
      </c>
      <c r="AR33" s="345" t="s">
        <v>533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549</v>
      </c>
      <c r="AL34" s="1219"/>
      <c r="AM34" s="1219"/>
      <c r="AN34" s="1220"/>
      <c r="AO34" s="343" t="s">
        <v>533</v>
      </c>
      <c r="AP34" s="343" t="s">
        <v>533</v>
      </c>
      <c r="AQ34" s="344" t="s">
        <v>533</v>
      </c>
      <c r="AR34" s="345" t="s">
        <v>533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550</v>
      </c>
      <c r="AL35" s="1219"/>
      <c r="AM35" s="1219"/>
      <c r="AN35" s="1220"/>
      <c r="AO35" s="343">
        <v>576036</v>
      </c>
      <c r="AP35" s="343">
        <v>35582</v>
      </c>
      <c r="AQ35" s="344">
        <v>21739</v>
      </c>
      <c r="AR35" s="345">
        <v>63.7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551</v>
      </c>
      <c r="AL36" s="1219"/>
      <c r="AM36" s="1219"/>
      <c r="AN36" s="1220"/>
      <c r="AO36" s="343">
        <v>39518</v>
      </c>
      <c r="AP36" s="343">
        <v>2441</v>
      </c>
      <c r="AQ36" s="344">
        <v>2493</v>
      </c>
      <c r="AR36" s="345">
        <v>-2.1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552</v>
      </c>
      <c r="AL37" s="1219"/>
      <c r="AM37" s="1219"/>
      <c r="AN37" s="1220"/>
      <c r="AO37" s="343" t="s">
        <v>533</v>
      </c>
      <c r="AP37" s="343" t="s">
        <v>533</v>
      </c>
      <c r="AQ37" s="344">
        <v>865</v>
      </c>
      <c r="AR37" s="345" t="s">
        <v>533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553</v>
      </c>
      <c r="AL38" s="1222"/>
      <c r="AM38" s="1222"/>
      <c r="AN38" s="1223"/>
      <c r="AO38" s="346" t="s">
        <v>533</v>
      </c>
      <c r="AP38" s="346" t="s">
        <v>533</v>
      </c>
      <c r="AQ38" s="347">
        <v>7</v>
      </c>
      <c r="AR38" s="335" t="s">
        <v>533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554</v>
      </c>
      <c r="AL39" s="1222"/>
      <c r="AM39" s="1222"/>
      <c r="AN39" s="1223"/>
      <c r="AO39" s="343">
        <v>-41621</v>
      </c>
      <c r="AP39" s="343">
        <v>-2571</v>
      </c>
      <c r="AQ39" s="344">
        <v>-2840</v>
      </c>
      <c r="AR39" s="345">
        <v>-9.5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555</v>
      </c>
      <c r="AL40" s="1219"/>
      <c r="AM40" s="1219"/>
      <c r="AN40" s="1220"/>
      <c r="AO40" s="343">
        <v>-1391521</v>
      </c>
      <c r="AP40" s="343">
        <v>-85955</v>
      </c>
      <c r="AQ40" s="344">
        <v>-65347</v>
      </c>
      <c r="AR40" s="345">
        <v>31.5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583658</v>
      </c>
      <c r="AP41" s="343">
        <v>36053</v>
      </c>
      <c r="AQ41" s="344">
        <v>29497</v>
      </c>
      <c r="AR41" s="345">
        <v>22.2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524</v>
      </c>
      <c r="AN49" s="1213" t="s">
        <v>559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560</v>
      </c>
      <c r="AO50" s="360" t="s">
        <v>561</v>
      </c>
      <c r="AP50" s="361" t="s">
        <v>562</v>
      </c>
      <c r="AQ50" s="362" t="s">
        <v>563</v>
      </c>
      <c r="AR50" s="363" t="s">
        <v>564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565</v>
      </c>
      <c r="AL51" s="356"/>
      <c r="AM51" s="364">
        <v>1116414</v>
      </c>
      <c r="AN51" s="365">
        <v>65660</v>
      </c>
      <c r="AO51" s="366">
        <v>1.9</v>
      </c>
      <c r="AP51" s="367">
        <v>96635</v>
      </c>
      <c r="AQ51" s="368">
        <v>-5</v>
      </c>
      <c r="AR51" s="369">
        <v>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566</v>
      </c>
      <c r="AM52" s="372">
        <v>760986</v>
      </c>
      <c r="AN52" s="373">
        <v>44756</v>
      </c>
      <c r="AO52" s="374">
        <v>50.4</v>
      </c>
      <c r="AP52" s="375">
        <v>44408</v>
      </c>
      <c r="AQ52" s="376">
        <v>-13</v>
      </c>
      <c r="AR52" s="377">
        <v>63.4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567</v>
      </c>
      <c r="AL53" s="356"/>
      <c r="AM53" s="364">
        <v>1443395</v>
      </c>
      <c r="AN53" s="365">
        <v>85921</v>
      </c>
      <c r="AO53" s="366">
        <v>30.9</v>
      </c>
      <c r="AP53" s="367">
        <v>97062</v>
      </c>
      <c r="AQ53" s="368">
        <v>0.4</v>
      </c>
      <c r="AR53" s="369">
        <v>30.5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566</v>
      </c>
      <c r="AM54" s="372">
        <v>1176286</v>
      </c>
      <c r="AN54" s="373">
        <v>70021</v>
      </c>
      <c r="AO54" s="374">
        <v>56.5</v>
      </c>
      <c r="AP54" s="375">
        <v>50112</v>
      </c>
      <c r="AQ54" s="376">
        <v>12.8</v>
      </c>
      <c r="AR54" s="377">
        <v>43.7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568</v>
      </c>
      <c r="AL55" s="356"/>
      <c r="AM55" s="364">
        <v>1776581</v>
      </c>
      <c r="AN55" s="365">
        <v>107184</v>
      </c>
      <c r="AO55" s="366">
        <v>24.7</v>
      </c>
      <c r="AP55" s="367">
        <v>106005</v>
      </c>
      <c r="AQ55" s="368">
        <v>9.1999999999999993</v>
      </c>
      <c r="AR55" s="369">
        <v>15.5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566</v>
      </c>
      <c r="AM56" s="372">
        <v>1067104</v>
      </c>
      <c r="AN56" s="373">
        <v>64380</v>
      </c>
      <c r="AO56" s="374">
        <v>-8.1</v>
      </c>
      <c r="AP56" s="375">
        <v>58359</v>
      </c>
      <c r="AQ56" s="376">
        <v>16.5</v>
      </c>
      <c r="AR56" s="377">
        <v>-24.6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569</v>
      </c>
      <c r="AL57" s="356"/>
      <c r="AM57" s="364">
        <v>1280136</v>
      </c>
      <c r="AN57" s="365">
        <v>78286</v>
      </c>
      <c r="AO57" s="366">
        <v>-27</v>
      </c>
      <c r="AP57" s="367">
        <v>98507</v>
      </c>
      <c r="AQ57" s="368">
        <v>-7.1</v>
      </c>
      <c r="AR57" s="369">
        <v>-19.899999999999999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566</v>
      </c>
      <c r="AM58" s="372">
        <v>784711</v>
      </c>
      <c r="AN58" s="373">
        <v>47989</v>
      </c>
      <c r="AO58" s="374">
        <v>-25.5</v>
      </c>
      <c r="AP58" s="375">
        <v>47567</v>
      </c>
      <c r="AQ58" s="376">
        <v>-18.5</v>
      </c>
      <c r="AR58" s="377">
        <v>-7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570</v>
      </c>
      <c r="AL59" s="356"/>
      <c r="AM59" s="364">
        <v>1465062</v>
      </c>
      <c r="AN59" s="365">
        <v>90497</v>
      </c>
      <c r="AO59" s="366">
        <v>15.6</v>
      </c>
      <c r="AP59" s="367">
        <v>113347</v>
      </c>
      <c r="AQ59" s="368">
        <v>15.1</v>
      </c>
      <c r="AR59" s="369">
        <v>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566</v>
      </c>
      <c r="AM60" s="372">
        <v>655558</v>
      </c>
      <c r="AN60" s="373">
        <v>40494</v>
      </c>
      <c r="AO60" s="374">
        <v>-15.6</v>
      </c>
      <c r="AP60" s="375">
        <v>58728</v>
      </c>
      <c r="AQ60" s="376">
        <v>23.5</v>
      </c>
      <c r="AR60" s="377">
        <v>-39.1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571</v>
      </c>
      <c r="AL61" s="378"/>
      <c r="AM61" s="379">
        <v>1416318</v>
      </c>
      <c r="AN61" s="380">
        <v>85510</v>
      </c>
      <c r="AO61" s="381">
        <v>9.1999999999999993</v>
      </c>
      <c r="AP61" s="382">
        <v>102311</v>
      </c>
      <c r="AQ61" s="383">
        <v>2.5</v>
      </c>
      <c r="AR61" s="369">
        <v>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566</v>
      </c>
      <c r="AM62" s="372">
        <v>888929</v>
      </c>
      <c r="AN62" s="373">
        <v>53528</v>
      </c>
      <c r="AO62" s="374">
        <v>11.5</v>
      </c>
      <c r="AP62" s="375">
        <v>51835</v>
      </c>
      <c r="AQ62" s="376">
        <v>4.3</v>
      </c>
      <c r="AR62" s="377">
        <v>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3fDqHPIgIVroJ8b6Le33zEywaQ/kIuq2eAW7k9XN8wB4+5PyepHtSf8DYZt+qCcOpMl1Z+6Oe++z8YoHYmSIA==" saltValue="k3UV3T0x+DIPjhH5wz6JM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573</v>
      </c>
    </row>
    <row r="120" spans="125:125" ht="13.5" hidden="1" customHeight="1" x14ac:dyDescent="0.15"/>
    <row r="121" spans="125:125" ht="13.5" hidden="1" customHeight="1" x14ac:dyDescent="0.15">
      <c r="DU121" s="291"/>
    </row>
  </sheetData>
  <sheetProtection algorithmName="SHA-512" hashValue="jbjnfUN2cUa9ssO/2+KMC95zjuiAg5MX5xgLcQkU4lKecTVVwySn2tEMP/wWJmwEzo3/fwyAhofaIN8HjQy9QA==" saltValue="/KfhnfwhEHXJhFeHllJP9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sheetData>
  <sheetProtection algorithmName="SHA-512" hashValue="p9RuMdmiKA12p6B/zejINdpNo0PhpSc2UgHLyr9G+UTkm1Vv7FSUAWR7ew9PZjKG4fclO0gJLEYH7GbdkKh8uw==" saltValue="Auj8uNxwUxenlJcfE75cE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Z26" sqref="Z26:AG2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6" t="s">
        <v>3</v>
      </c>
      <c r="D47" s="1236"/>
      <c r="E47" s="1237"/>
      <c r="F47" s="11">
        <v>24.68</v>
      </c>
      <c r="G47" s="12">
        <v>25.52</v>
      </c>
      <c r="H47" s="12">
        <v>26.57</v>
      </c>
      <c r="I47" s="12">
        <v>27.12</v>
      </c>
      <c r="J47" s="13">
        <v>27.52</v>
      </c>
    </row>
    <row r="48" spans="2:10" ht="57.75" customHeight="1" x14ac:dyDescent="0.15">
      <c r="B48" s="14"/>
      <c r="C48" s="1238" t="s">
        <v>4</v>
      </c>
      <c r="D48" s="1238"/>
      <c r="E48" s="1239"/>
      <c r="F48" s="15">
        <v>8.26</v>
      </c>
      <c r="G48" s="16">
        <v>7.12</v>
      </c>
      <c r="H48" s="16">
        <v>7.94</v>
      </c>
      <c r="I48" s="16">
        <v>9.11</v>
      </c>
      <c r="J48" s="17">
        <v>5.35</v>
      </c>
    </row>
    <row r="49" spans="2:10" ht="57.75" customHeight="1" thickBot="1" x14ac:dyDescent="0.2">
      <c r="B49" s="18"/>
      <c r="C49" s="1240" t="s">
        <v>5</v>
      </c>
      <c r="D49" s="1240"/>
      <c r="E49" s="1241"/>
      <c r="F49" s="19">
        <v>2.65</v>
      </c>
      <c r="G49" s="20" t="s">
        <v>580</v>
      </c>
      <c r="H49" s="20">
        <v>0.68</v>
      </c>
      <c r="I49" s="20">
        <v>1.19</v>
      </c>
      <c r="J49" s="21" t="s">
        <v>581</v>
      </c>
    </row>
    <row r="50" spans="2:10" ht="13.5" customHeight="1" x14ac:dyDescent="0.15"/>
  </sheetData>
  <sheetProtection algorithmName="SHA-512" hashValue="LZzlAD/f1uiH2yfEKztuBGiNFYOjzIQuOvwvclrDKEN/vTgHDLQCu6PcDVw1yOJ0SZFQGFP0Y0x3L6bqwzNv4A==" saltValue="ml5jUIP4TK2/LFHwsL0RI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福留 寿規</dc:creator>
  <cp:lastModifiedBy> </cp:lastModifiedBy>
  <cp:lastPrinted>2021-09-22T06:01:04Z</cp:lastPrinted>
  <dcterms:created xsi:type="dcterms:W3CDTF">2021-09-24T05:23:40Z</dcterms:created>
  <dcterms:modified xsi:type="dcterms:W3CDTF">2021-09-24T05:23:41Z</dcterms:modified>
</cp:coreProperties>
</file>