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inai\Desktop\"/>
    </mc:Choice>
  </mc:AlternateContent>
  <xr:revisionPtr revIDLastSave="0" documentId="13_ncr:1_{93CCEE65-B006-4D40-9A47-4AB7AAEFA14B}" xr6:coauthVersionLast="45" xr6:coauthVersionMax="45" xr10:uidLastSave="{00000000-0000-0000-0000-000000000000}"/>
  <bookViews>
    <workbookView xWindow="1770" yWindow="0" windowWidth="23700" windowHeight="15600" firstSheet="13"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C36" i="10"/>
  <c r="BW34" i="10"/>
  <c r="C34" i="10"/>
  <c r="BW35" i="10" l="1"/>
  <c r="BW36" i="10" s="1"/>
  <c r="BW37" i="10" s="1"/>
  <c r="BW38" i="10" s="1"/>
  <c r="BW39" i="10" s="1"/>
  <c r="C35"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AM34" i="10"/>
  <c r="AM35" i="10" s="1"/>
  <c r="AM36" i="10" s="1"/>
  <c r="BE34" i="10" l="1"/>
  <c r="BE35" i="10" s="1"/>
  <c r="BE36" i="10" s="1"/>
</calcChain>
</file>

<file path=xl/sharedStrings.xml><?xml version="1.0" encoding="utf-8"?>
<sst xmlns="http://schemas.openxmlformats.org/spreadsheetml/2006/main" count="1128" uniqueCount="641">
  <si>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</si>
  <si>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</si>
  <si>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</si>
  <si>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</si>
  <si>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</si>
  <si>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</si>
  <si>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</si>
  <si>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</si>
  <si>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</si>
  <si>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</si>
  <si>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</si>
  <si>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</si>
  <si>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</si>
  <si>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</si>
  <si>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</si>
  <si>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</si>
  <si>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</si>
  <si>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</si>
  <si>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</si>
  <si>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</si>
  <si>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</si>
  <si>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</si>
  <si>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</si>
  <si>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</si>
  <si>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</si>
  <si>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</si>
  <si>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</si>
  <si>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</si>
  <si>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</si>
  <si>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</si>
  <si>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</si>
  <si>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</si>
  <si>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</si>
  <si>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</si>
  <si>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</si>
  <si>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</si>
  <si>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</si>
  <si>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</si>
  <si>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</si>
  <si>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</si>
  <si>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</si>
  <si>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</si>
  <si>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</si>
  <si>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</si>
  <si>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</si>
  <si>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</si>
  <si>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</si>
  <si>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</si>
  <si>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</si>
  <si>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</si>
  <si>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</si>
  <si>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</si>
  <si>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</si>
  <si>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</si>
  <si>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</si>
  <si>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</si>
  <si>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</si>
  <si>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</si>
  <si>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</si>
  <si>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</si>
  <si>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</si>
  <si>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</si>
  <si>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</si>
  <si>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</si>
  <si>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</si>
  <si>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</si>
  <si>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</si>
  <si>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</si>
  <si>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</si>
  <si>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</si>
  <si>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</si>
  <si>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</si>
  <si>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</si>
  <si>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</si>
  <si>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</si>
  <si>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</si>
  <si>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</si>
  <si>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</si>
  <si>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</si>
  <si>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</si>
  <si>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</si>
  <si>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</si>
  <si>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</si>
  <si>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</si>
  <si>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</si>
  <si>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</si>
  <si>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</si>
  <si>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</si>
  <si>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</si>
  <si>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</si>
  <si>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</si>
  <si>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</si>
  <si>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</si>
  <si>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</si>
  <si>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</si>
  <si>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</si>
  <si>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</si>
  <si>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</si>
  <si>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</si>
  <si>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</si>
  <si>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</si>
  <si>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</si>
  <si>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</si>
  <si>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</si>
  <si>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</si>
  <si>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</si>
  <si>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</si>
  <si>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</si>
  <si>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</si>
  <si>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</si>
  <si>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</si>
  <si>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</si>
  <si>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</si>
  <si>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</si>
  <si>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</si>
  <si>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</si>
  <si>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</si>
  <si>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</si>
  <si>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</si>
  <si>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</si>
  <si>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</si>
  <si>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</si>
  <si>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</si>
  <si>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</si>
  <si>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</si>
  <si>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</si>
  <si>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</si>
  <si>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</si>
  <si>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</si>
  <si>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</si>
  <si>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</si>
  <si>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</si>
  <si>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</si>
  <si>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</si>
  <si>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</si>
  <si>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</si>
  <si>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</si>
  <si>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</si>
  <si>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</si>
  <si>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</si>
  <si>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</si>
  <si>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</si>
  <si>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</si>
  <si>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</si>
  <si>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</si>
  <si>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</si>
  <si>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</si>
  <si>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</si>
  <si>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</si>
  <si>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</si>
  <si>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</si>
  <si>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</si>
  <si>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</si>
  <si>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</si>
  <si>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</si>
  <si>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</si>
  <si>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</si>
  <si>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</si>
  <si>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</si>
  <si>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</si>
  <si>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</si>
  <si>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</si>
  <si>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</si>
  <si>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</si>
  <si>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</si>
  <si>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</si>
  <si>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</si>
  <si>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</si>
  <si>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</si>
  <si>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</si>
  <si>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</si>
  <si>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</si>
  <si>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</si>
  <si>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</si>
  <si>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</si>
  <si>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</si>
  <si>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</si>
  <si>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</si>
  <si>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</si>
  <si>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</si>
  <si>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</si>
  <si>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</si>
  <si>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</si>
  <si>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</si>
  <si>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</si>
  <si>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</si>
  <si>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</si>
  <si>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</si>
  <si>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</si>
  <si>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</si>
  <si>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</si>
  <si>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</si>
  <si>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</si>
  <si>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</si>
  <si>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</si>
  <si>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</si>
  <si>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</si>
  <si>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</si>
  <si>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</si>
  <si>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</si>
  <si>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</si>
  <si>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</si>
  <si>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</si>
  <si>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</si>
  <si>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</si>
  <si>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</si>
  <si>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</si>
  <si>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</si>
  <si>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</si>
  <si>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</si>
  <si>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</si>
  <si>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</si>
  <si>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</si>
  <si>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</si>
  <si>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</si>
  <si>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</si>
  <si>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</si>
  <si>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</si>
  <si>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</si>
  <si>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</si>
  <si>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</si>
  <si>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鳥取県北栄町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</si>
  <si>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</si>
  <si>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</si>
  <si>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</si>
  <si>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</si>
  <si>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</si>
  <si>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</si>
  <si>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</si>
  <si>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</si>
  <si>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</si>
  <si>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</si>
  <si>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</si>
  <si>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</si>
  <si>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</si>
  <si>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</si>
  <si>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</si>
  <si>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</si>
  <si>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</si>
  <si>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</si>
  <si>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</si>
  <si>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</si>
  <si>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</si>
  <si>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</si>
  <si>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</si>
  <si>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</si>
  <si>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</si>
  <si>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</si>
  <si>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</si>
  <si>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</si>
  <si>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</si>
  <si>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</si>
  <si>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</si>
  <si>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</si>
  <si>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</si>
  <si>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</si>
  <si>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</si>
  <si>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</si>
  <si>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</si>
  <si>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</si>
  <si>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</si>
  <si>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</si>
  <si>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</si>
  <si>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</si>
  <si>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</si>
  <si>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</si>
  <si>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</si>
  <si>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</si>
  <si>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</si>
  <si>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</si>
  <si>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</si>
  <si>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</si>
  <si>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</si>
  <si>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</si>
  <si>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</si>
  <si>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</si>
  <si>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</si>
  <si>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</si>
  <si>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</si>
  <si>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</si>
  <si>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</si>
  <si>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</si>
  <si>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</si>
  <si>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</si>
  <si>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</si>
  <si>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</si>
  <si>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</si>
  <si>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</si>
  <si>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</si>
  <si>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</si>
  <si>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</si>
  <si>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</si>
  <si>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</si>
  <si>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</si>
  <si>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</si>
  <si>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</si>
  <si>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</si>
  <si>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</si>
  <si>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</si>
  <si>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</si>
  <si>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</si>
  <si>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</si>
  <si>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</si>
  <si>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</si>
  <si>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</si>
  <si>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</si>
  <si>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</si>
  <si>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</si>
  <si>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</si>
  <si>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</si>
  <si>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</si>
  <si>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</si>
  <si>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</si>
  <si>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</si>
  <si>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</si>
  <si>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</si>
  <si>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</si>
  <si>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</si>
  <si>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</si>
  <si>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</si>
  <si>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</si>
  <si>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</si>
  <si>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</si>
  <si>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</si>
  <si>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</si>
  <si>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</si>
  <si>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</si>
  <si>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</si>
  <si>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</si>
  <si>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</si>
  <si>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</si>
  <si>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</si>
  <si>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</si>
  <si>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</si>
  <si>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</si>
  <si>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</si>
  <si>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</si>
  <si>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</si>
  <si>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</si>
  <si>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</si>
  <si>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</si>
  <si>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</si>
  <si>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</si>
  <si>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</si>
  <si>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</si>
  <si>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</si>
  <si>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</si>
  <si>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</si>
  <si>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</si>
  <si>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</si>
  <si>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</si>
  <si>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</si>
  <si>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</si>
  <si>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</si>
  <si>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</si>
  <si>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</si>
  <si>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</si>
  <si>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</si>
  <si>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</si>
  <si>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</si>
  <si>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</si>
  <si>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</si>
  <si>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</si>
  <si>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</si>
  <si>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</si>
  <si>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</si>
  <si>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</si>
  <si>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</si>
  <si>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</si>
  <si>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</si>
  <si>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</si>
  <si>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</si>
  <si>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</si>
  <si>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</si>
  <si>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</si>
  <si>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鳥取県北栄町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</si>
  <si>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</si>
  <si>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</si>
  <si>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</si>
  <si>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</si>
  <si>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</si>
  <si>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</si>
  <si>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</si>
  <si>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</si>
  <si>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</si>
  <si>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</si>
  <si>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</si>
  <si>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</si>
  <si>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</si>
  <si>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</si>
  <si>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</si>
  <si>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</si>
  <si>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</si>
  <si>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</si>
  <si>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</si>
  <si>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</si>
  <si>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</si>
  <si>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</si>
  <si>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</si>
  <si>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</si>
  <si>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</si>
  <si>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</si>
  <si>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</si>
  <si>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</si>
  <si>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</si>
  <si>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</si>
  <si>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</si>
  <si>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</si>
  <si>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</si>
  <si>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</si>
  <si>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</si>
  <si>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</si>
  <si>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</si>
  <si>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</si>
  <si>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</si>
  <si>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</si>
  <si>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</si>
  <si>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風力発電事業会計</t>
    <phoneticPr fontId="5"/>
  </si>
  <si>
    <t>法適用企業</t>
    <phoneticPr fontId="5"/>
  </si>
  <si>
    <t>農業集落排水事業特別会計</t>
    <phoneticPr fontId="5"/>
  </si>
  <si>
    <t>-</t>
    <phoneticPr fontId="5"/>
  </si>
  <si>
    <t>法非適用企業</t>
    <phoneticPr fontId="5"/>
  </si>
  <si>
    <t>合併処理浄化槽事業特別会計</t>
    <phoneticPr fontId="5"/>
  </si>
  <si>
    <t>-</t>
    <phoneticPr fontId="5"/>
  </si>
  <si>
    <t>法非適用企業</t>
    <phoneticPr fontId="5"/>
  </si>
  <si>
    <t>大栄歴史文化学習館特別会計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</si>
  <si>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</si>
  <si>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</si>
  <si>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</si>
  <si>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</si>
  <si>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</si>
  <si>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</si>
  <si>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</si>
  <si>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</si>
  <si>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</si>
  <si>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</si>
  <si>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</si>
  <si>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</si>
  <si>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</si>
  <si>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</si>
  <si>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</si>
  <si>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</si>
  <si>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</si>
  <si>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</si>
  <si>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</si>
  <si>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</si>
  <si>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</si>
  <si>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</si>
  <si>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</si>
  <si>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</si>
  <si>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</si>
  <si>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</si>
  <si>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</si>
  <si>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</si>
  <si>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</si>
  <si>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</si>
  <si>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</si>
  <si>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</si>
  <si>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</si>
  <si>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</si>
  <si>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</si>
  <si>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</si>
  <si>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</si>
  <si>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</si>
  <si>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</si>
  <si>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</si>
  <si>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</si>
  <si>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</si>
  <si>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</si>
  <si>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</si>
  <si>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</si>
  <si>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</si>
  <si>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</si>
  <si>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</si>
  <si>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</si>
  <si>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</si>
  <si>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</si>
  <si>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</si>
  <si>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</si>
  <si>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</si>
  <si>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</si>
  <si>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</si>
  <si>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</si>
  <si>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</si>
  <si>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</si>
  <si>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</si>
  <si>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</si>
  <si>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</si>
  <si>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</si>
  <si>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</si>
  <si>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</si>
  <si>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</si>
  <si>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</si>
  <si>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t>
    <phoneticPr fontId="5"/>
  </si>
  <si>
    <t>-</t>
    <phoneticPr fontId="5"/>
  </si>
  <si>
    <t>-</t>
    <phoneticPr fontId="5"/>
  </si>
  <si>
    <t>(Ｆ)</t>
    <phoneticPr fontId="5"/>
  </si>
  <si>
    <t>合併処理浄化槽事業特別会計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</si>
  <si>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</si>
  <si>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</si>
  <si>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</si>
  <si>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</si>
  <si>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</si>
  <si>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</si>
  <si>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</si>
  <si>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</si>
  <si>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</si>
  <si>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</si>
  <si>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</si>
  <si>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</si>
  <si>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</si>
  <si>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</si>
  <si>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</si>
  <si>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</si>
  <si>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</si>
  <si>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</si>
  <si>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</si>
  <si>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</si>
  <si>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</si>
  <si>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</si>
  <si>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</si>
  <si>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</si>
  <si>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</si>
  <si>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</si>
  <si>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</si>
  <si>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</si>
  <si>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</si>
  <si>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</si>
  <si>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</si>
  <si>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</si>
  <si>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</si>
  <si>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</si>
  <si>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</si>
  <si>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</si>
  <si>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</si>
  <si>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</si>
  <si>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</si>
  <si>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</si>
  <si>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</si>
  <si>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</si>
  <si>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</si>
  <si>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</si>
  <si>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</si>
  <si>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</si>
  <si>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</si>
  <si>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</si>
  <si>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</si>
  <si>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</si>
  <si>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</si>
  <si>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</si>
  <si>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</si>
  <si>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</si>
  <si>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</si>
  <si>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</si>
  <si>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</si>
  <si>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</si>
  <si>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</si>
  <si>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</si>
  <si>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</si>
  <si>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</si>
  <si>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</si>
  <si>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</si>
  <si>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</si>
  <si>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</si>
  <si>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</si>
  <si>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</si>
  <si>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</si>
  <si>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</si>
  <si>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</si>
  <si>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</si>
  <si>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</si>
  <si>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</si>
  <si>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</si>
  <si>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</si>
  <si>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</si>
  <si>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</si>
  <si>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</si>
  <si>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</si>
  <si>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</si>
  <si>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</si>
  <si>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</si>
  <si>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</si>
  <si>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</si>
  <si>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</si>
  <si>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</si>
  <si>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</si>
  <si>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</si>
  <si>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7.47</t>
  </si>
  <si>
    <t>▲ 1.77</t>
  </si>
  <si>
    <t>▲ 0.53</t>
  </si>
  <si>
    <t>住宅新築資金等貸付事業特別会計</t>
  </si>
  <si>
    <t>▲ 0.61</t>
  </si>
  <si>
    <t>▲ 0.57</t>
  </si>
  <si>
    <t>▲ 0.59</t>
  </si>
  <si>
    <t>▲ 0.55</t>
  </si>
  <si>
    <t>風力発電事業会計</t>
  </si>
  <si>
    <t>下水道事業会計</t>
  </si>
  <si>
    <t>水道事業会計</t>
  </si>
  <si>
    <t>一般会計</t>
  </si>
  <si>
    <t>国民健康保険事業特別会計</t>
  </si>
  <si>
    <t>介護保険事業特別会計</t>
  </si>
  <si>
    <t>大栄歴史文化学習館特別会計</t>
  </si>
  <si>
    <t>その他会計（赤字）</t>
  </si>
  <si>
    <t>▲ 0.12</t>
  </si>
  <si>
    <t>その他会計（黒字）</t>
  </si>
  <si>
    <t>（百万円）</t>
    <phoneticPr fontId="5"/>
  </si>
  <si>
    <t>H26末</t>
    <phoneticPr fontId="5"/>
  </si>
  <si>
    <t>H27末</t>
    <phoneticPr fontId="5"/>
  </si>
  <si>
    <t>H28末</t>
    <phoneticPr fontId="5"/>
  </si>
  <si>
    <t>H29末</t>
    <phoneticPr fontId="5"/>
  </si>
  <si>
    <t>H30末</t>
    <phoneticPr fontId="5"/>
  </si>
  <si>
    <t>一般財団法人北栄スポーツクラブ</t>
    <rPh sb="0" eb="2">
      <t>イッパン</t>
    </rPh>
    <rPh sb="2" eb="4">
      <t>ザイダン</t>
    </rPh>
    <rPh sb="4" eb="6">
      <t>ホウジン</t>
    </rPh>
    <rPh sb="6" eb="8">
      <t>ホクエイ</t>
    </rPh>
    <phoneticPr fontId="2"/>
  </si>
  <si>
    <t>株式会社　北栄ドリーム農場</t>
    <rPh sb="0" eb="2">
      <t>カブシキ</t>
    </rPh>
    <rPh sb="2" eb="4">
      <t>カイシャ</t>
    </rPh>
    <rPh sb="5" eb="7">
      <t>ホクエイ</t>
    </rPh>
    <rPh sb="11" eb="13">
      <t>ノウジョウ</t>
    </rPh>
    <phoneticPr fontId="2"/>
  </si>
  <si>
    <t>-</t>
    <phoneticPr fontId="2"/>
  </si>
  <si>
    <t>鳥取県町村総合事務組合</t>
    <rPh sb="0" eb="3">
      <t>トットリケン</t>
    </rPh>
    <rPh sb="3" eb="5">
      <t>チョウソン</t>
    </rPh>
    <rPh sb="5" eb="7">
      <t>ソウゴウ</t>
    </rPh>
    <rPh sb="7" eb="9">
      <t>ジム</t>
    </rPh>
    <rPh sb="9" eb="11">
      <t>クミアイ</t>
    </rPh>
    <phoneticPr fontId="2"/>
  </si>
  <si>
    <t>鳥取中部ふるさと広域連合</t>
    <rPh sb="0" eb="2">
      <t>トットリ</t>
    </rPh>
    <rPh sb="2" eb="4">
      <t>チュウブ</t>
    </rPh>
    <rPh sb="8" eb="10">
      <t>コウイキ</t>
    </rPh>
    <rPh sb="10" eb="12">
      <t>レンゴウ</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</si>
  <si>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</si>
  <si>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</si>
  <si>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鳥取県後期高齢者医療広域連合</t>
    <phoneticPr fontId="2"/>
  </si>
  <si>
    <t>鳥取中部ふるさと広域連合</t>
    <phoneticPr fontId="2"/>
  </si>
  <si>
    <t>後期高齢者医療
特別会計</t>
    <phoneticPr fontId="2"/>
  </si>
  <si>
    <t>一般会計</t>
    <phoneticPr fontId="2"/>
  </si>
  <si>
    <t>交通災害共済事業
特別会計</t>
    <phoneticPr fontId="2"/>
  </si>
  <si>
    <t>中部ふるさと市町村圏振興事業特別会計</t>
    <rPh sb="0" eb="2">
      <t>チュウブ</t>
    </rPh>
    <rPh sb="6" eb="9">
      <t>シチョウソン</t>
    </rPh>
    <rPh sb="9" eb="10">
      <t>ケン</t>
    </rPh>
    <rPh sb="10" eb="12">
      <t>シンコウ</t>
    </rPh>
    <rPh sb="12" eb="14">
      <t>ジギョウ</t>
    </rPh>
    <rPh sb="14" eb="16">
      <t>トクベツ</t>
    </rPh>
    <rPh sb="16" eb="18">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</si>
  <si>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</si>
  <si>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</si>
  <si>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</si>
  <si>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</si>
  <si>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</si>
  <si>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</si>
  <si>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</si>
  <si>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</si>
  <si>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</si>
  <si>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</si>
  <si>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</si>
  <si>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</si>
  <si>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</si>
  <si>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</si>
  <si>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</si>
  <si>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平成18年度から実施している行政改革プラン、事業棚卸の効果により実質公債費比率、将来負担比率ともに徐々に数値は改善の方向で推移している状況ではあるが、類似団体との比較では将来負担比率、実質公債費比率ともに高い数値となっている。安定した財政運営を行うためには、今後も引き続き事務事業の見直し、効率化を行う等、スリムな行財政運営を進めながら、将来負担を計画的に減らしてしていくことが求められる。</t>
    <rPh sb="9" eb="11">
      <t>ジッシ</t>
    </rPh>
    <rPh sb="50" eb="52">
      <t>ジョジョ</t>
    </rPh>
    <rPh sb="59" eb="61">
      <t>ホウコウ</t>
    </rPh>
    <rPh sb="62" eb="64">
      <t>スイイ</t>
    </rPh>
    <rPh sb="68" eb="70">
      <t>ジョウキョウ</t>
    </rPh>
    <rPh sb="114" eb="116">
      <t>アンテイ</t>
    </rPh>
    <rPh sb="118" eb="122">
      <t>ザイセイウンエイ</t>
    </rPh>
    <rPh sb="123" eb="124">
      <t>オコナ</t>
    </rPh>
    <rPh sb="130" eb="132">
      <t>コンゴ</t>
    </rPh>
    <rPh sb="133" eb="134">
      <t>ヒ</t>
    </rPh>
    <rPh sb="135" eb="136">
      <t>ツヅ</t>
    </rPh>
    <rPh sb="146" eb="149">
      <t>コウリツカ</t>
    </rPh>
    <rPh sb="164" eb="165">
      <t>スス</t>
    </rPh>
    <rPh sb="170" eb="174">
      <t>ショウライフタン</t>
    </rPh>
    <rPh sb="175" eb="178">
      <t>ケイカクテキ</t>
    </rPh>
    <rPh sb="179" eb="180">
      <t>ヘ</t>
    </rPh>
    <rPh sb="190" eb="191">
      <t>モト</t>
    </rPh>
    <phoneticPr fontId="5"/>
  </si>
  <si>
    <t xml:space="preserve">  将来負担比率については、類似団体平均に比べ高く、また、有形固定資産減価償却率は類似団体平均よりも低い数値が近年続いている。
　過去に整備した下水道事業の起債残高は依然高く、下水道事業の公債費は今後も高止まりしたままとなっており、その公債費に充当されたとみなされる繰出金により、将来負担比率については、しばらく現状のレベルで推移するものと考えられる。
　また、有形固定資産減価償却率が類似団体より低いのは、近年の公営住宅の更新整備、体育館の耐震化等の公共施設等の改修を積極的に行ってきたことが要因と考えられるが、今後も公共施設等総合管理計画に基づき施設の老朽化対策、更新、統合整理などに取り組んでいく必要がある。　</t>
    <rPh sb="55" eb="57">
      <t>キンネン</t>
    </rPh>
    <rPh sb="57" eb="58">
      <t>ツヅ</t>
    </rPh>
    <rPh sb="156" eb="158">
      <t>ゲンジョウ</t>
    </rPh>
    <rPh sb="163" eb="165">
      <t>スイイ</t>
    </rPh>
    <rPh sb="170" eb="171">
      <t>カンガ</t>
    </rPh>
    <rPh sb="193" eb="197">
      <t>ルイジダンタイ</t>
    </rPh>
    <rPh sb="199" eb="200">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</si>
</sst>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7D75-4C09-9E47-2BC083392A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49406</c:v>
                </c:pt>
                <c:pt idx="1">
                  <c:v>64306</c:v>
                </c:pt>
                <c:pt idx="2">
                  <c:v>65662</c:v>
                </c:pt>
                <c:pt idx="3">
                  <c:v>64135</c:v>
                </c:pt>
                <c:pt idx="4">
                  <c:v>56543</c:v>
                </c:pt>
              </c:numCache>
            </c:numRef>
          </c:val>
          <c:smooth val="0"/>
          <c:extLst>
            <c:ext xmlns:c16="http://schemas.microsoft.com/office/drawing/2014/chart" uri="{C3380CC4-5D6E-409C-BE32-E72D297353CC}">
              <c16:uniqueId val="{00000001-7D75-4C09-9E47-2BC083392A82}"/>
            </c:ext>
          </c:extLst>
        </c:ser>
        <c:dLbls>
          <c:showLegendKey val="0"/>
          <c:showVal val="0"/>
          <c:showCatName val="0"/>
          <c:showSerName val="0"/>
          <c:showPercent val="0"/>
          <c:showBubbleSize val="0"/>
        </c:dLbls>
        <c:marker val="1"/>
        <c:smooth val="0"/>
        <c:axId val="400102784"/>
        <c:axId val="395542040"/>
      </c:lineChart>
      <c:catAx>
        <c:axId val="400102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542040"/>
        <c:crosses val="autoZero"/>
        <c:auto val="1"/>
        <c:lblAlgn val="ctr"/>
        <c:lblOffset val="100"/>
        <c:tickLblSkip val="1"/>
        <c:tickMarkSkip val="1"/>
        <c:noMultiLvlLbl val="0"/>
      </c:catAx>
      <c:valAx>
        <c:axId val="3955420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10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4.72</c:v>
                </c:pt>
                <c:pt idx="1">
                  <c:v>4.9400000000000004</c:v>
                </c:pt>
                <c:pt idx="2">
                  <c:v>7.94</c:v>
                </c:pt>
                <c:pt idx="3">
                  <c:v>4.4000000000000004</c:v>
                </c:pt>
                <c:pt idx="4">
                  <c:v>2.36</c:v>
                </c:pt>
              </c:numCache>
            </c:numRef>
          </c:val>
          <c:extLst>
            <c:ext xmlns:c16="http://schemas.microsoft.com/office/drawing/2014/chart" uri="{C3380CC4-5D6E-409C-BE32-E72D297353CC}">
              <c16:uniqueId val="{00000000-0B46-45DE-B5DB-1538F93EA9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30.01</c:v>
                </c:pt>
                <c:pt idx="1">
                  <c:v>22.75</c:v>
                </c:pt>
                <c:pt idx="2">
                  <c:v>26.38</c:v>
                </c:pt>
                <c:pt idx="3">
                  <c:v>28.63</c:v>
                </c:pt>
                <c:pt idx="4">
                  <c:v>30.11</c:v>
                </c:pt>
              </c:numCache>
            </c:numRef>
          </c:val>
          <c:extLst>
            <c:ext xmlns:c16="http://schemas.microsoft.com/office/drawing/2014/chart" uri="{C3380CC4-5D6E-409C-BE32-E72D297353CC}">
              <c16:uniqueId val="{00000001-0B46-45DE-B5DB-1538F93EA9ED}"/>
            </c:ext>
          </c:extLst>
        </c:ser>
        <c:dLbls>
          <c:showLegendKey val="0"/>
          <c:showVal val="0"/>
          <c:showCatName val="0"/>
          <c:showSerName val="0"/>
          <c:showPercent val="0"/>
          <c:showBubbleSize val="0"/>
        </c:dLbls>
        <c:gapWidth val="250"/>
        <c:overlap val="100"/>
        <c:axId val="400205128"/>
        <c:axId val="149783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3.39</c:v>
                </c:pt>
                <c:pt idx="1">
                  <c:v>-7.47</c:v>
                </c:pt>
                <c:pt idx="2">
                  <c:v>7.3</c:v>
                </c:pt>
                <c:pt idx="3">
                  <c:v>-1.77</c:v>
                </c:pt>
                <c:pt idx="4">
                  <c:v>-0.53</c:v>
                </c:pt>
              </c:numCache>
            </c:numRef>
          </c:val>
          <c:smooth val="0"/>
          <c:extLst>
            <c:ext xmlns:c16="http://schemas.microsoft.com/office/drawing/2014/chart" uri="{C3380CC4-5D6E-409C-BE32-E72D297353CC}">
              <c16:uniqueId val="{00000002-0B46-45DE-B5DB-1538F93EA9ED}"/>
            </c:ext>
          </c:extLst>
        </c:ser>
        <c:dLbls>
          <c:showLegendKey val="0"/>
          <c:showVal val="0"/>
          <c:showCatName val="0"/>
          <c:showSerName val="0"/>
          <c:showPercent val="0"/>
          <c:showBubbleSize val="0"/>
        </c:dLbls>
        <c:marker val="1"/>
        <c:smooth val="0"/>
        <c:axId val="400205128"/>
        <c:axId val="149783864"/>
      </c:lineChart>
      <c:catAx>
        <c:axId val="40020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783864"/>
        <c:crosses val="autoZero"/>
        <c:auto val="1"/>
        <c:lblAlgn val="ctr"/>
        <c:lblOffset val="100"/>
        <c:tickLblSkip val="1"/>
        <c:tickMarkSkip val="1"/>
        <c:noMultiLvlLbl val="0"/>
      </c:catAx>
      <c:valAx>
        <c:axId val="149783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205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3.71</c:v>
                </c:pt>
                <c:pt idx="2">
                  <c:v>#N/A</c:v>
                </c:pt>
                <c:pt idx="3">
                  <c:v>4.34</c:v>
                </c:pt>
                <c:pt idx="4">
                  <c:v>#N/A</c:v>
                </c:pt>
                <c:pt idx="5">
                  <c:v>3.35</c:v>
                </c:pt>
                <c:pt idx="6">
                  <c:v>#N/A</c:v>
                </c:pt>
                <c:pt idx="7">
                  <c:v>7.49</c:v>
                </c:pt>
                <c:pt idx="8">
                  <c:v>#N/A</c:v>
                </c:pt>
                <c:pt idx="9">
                  <c:v>0</c:v>
                </c:pt>
              </c:numCache>
            </c:numRef>
          </c:val>
          <c:extLst>
            <c:ext xmlns:c16="http://schemas.microsoft.com/office/drawing/2014/chart" uri="{C3380CC4-5D6E-409C-BE32-E72D297353CC}">
              <c16:uniqueId val="{00000000-4D17-439C-879F-5041D25074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0.12</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17-439C-879F-5041D2507468}"/>
            </c:ext>
          </c:extLst>
        </c:ser>
        <c:ser>
          <c:idx val="2"/>
          <c:order val="2"/>
          <c:tx>
            <c:strRef>
              <c:f>データシート!$A$29</c:f>
              <c:strCache>
                <c:ptCount val="1"/>
                <c:pt idx="0">
                  <c:v>大栄歴史文化学習館特別会計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0.33</c:v>
                </c:pt>
                <c:pt idx="4">
                  <c:v>#N/A</c:v>
                </c:pt>
                <c:pt idx="5">
                  <c:v>0.18</c:v>
                </c:pt>
                <c:pt idx="6">
                  <c:v>#N/A</c:v>
                </c:pt>
                <c:pt idx="7">
                  <c:v>0.22</c:v>
                </c:pt>
                <c:pt idx="8">
                  <c:v>#N/A</c:v>
                </c:pt>
                <c:pt idx="9">
                  <c:v>0.25</c:v>
                </c:pt>
              </c:numCache>
            </c:numRef>
          </c:val>
          <c:extLst>
            <c:ext xmlns:c16="http://schemas.microsoft.com/office/drawing/2014/chart" uri="{C3380CC4-5D6E-409C-BE32-E72D297353CC}">
              <c16:uniqueId val="{00000002-4D17-439C-879F-5041D2507468}"/>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0.41</c:v>
                </c:pt>
                <c:pt idx="2">
                  <c:v>#N/A</c:v>
                </c:pt>
                <c:pt idx="3">
                  <c:v>1.63</c:v>
                </c:pt>
                <c:pt idx="4">
                  <c:v>#N/A</c:v>
                </c:pt>
                <c:pt idx="5">
                  <c:v>0.97</c:v>
                </c:pt>
                <c:pt idx="6">
                  <c:v>#N/A</c:v>
                </c:pt>
                <c:pt idx="7">
                  <c:v>0.78</c:v>
                </c:pt>
                <c:pt idx="8">
                  <c:v>#N/A</c:v>
                </c:pt>
                <c:pt idx="9">
                  <c:v>0.63</c:v>
                </c:pt>
              </c:numCache>
            </c:numRef>
          </c:val>
          <c:extLst>
            <c:ext xmlns:c16="http://schemas.microsoft.com/office/drawing/2014/chart" uri="{C3380CC4-5D6E-409C-BE32-E72D297353CC}">
              <c16:uniqueId val="{00000003-4D17-439C-879F-5041D250746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0.32</c:v>
                </c:pt>
                <c:pt idx="2">
                  <c:v>#N/A</c:v>
                </c:pt>
                <c:pt idx="3">
                  <c:v>0.93</c:v>
                </c:pt>
                <c:pt idx="4">
                  <c:v>#N/A</c:v>
                </c:pt>
                <c:pt idx="5">
                  <c:v>0.61</c:v>
                </c:pt>
                <c:pt idx="6">
                  <c:v>#N/A</c:v>
                </c:pt>
                <c:pt idx="7">
                  <c:v>1.21</c:v>
                </c:pt>
                <c:pt idx="8">
                  <c:v>#N/A</c:v>
                </c:pt>
                <c:pt idx="9">
                  <c:v>1.46</c:v>
                </c:pt>
              </c:numCache>
            </c:numRef>
          </c:val>
          <c:extLst>
            <c:ext xmlns:c16="http://schemas.microsoft.com/office/drawing/2014/chart" uri="{C3380CC4-5D6E-409C-BE32-E72D297353CC}">
              <c16:uniqueId val="{00000004-4D17-439C-879F-5041D2507468}"/>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5.33</c:v>
                </c:pt>
                <c:pt idx="2">
                  <c:v>#N/A</c:v>
                </c:pt>
                <c:pt idx="3">
                  <c:v>5.51</c:v>
                </c:pt>
                <c:pt idx="4">
                  <c:v>#N/A</c:v>
                </c:pt>
                <c:pt idx="5">
                  <c:v>8.5299999999999994</c:v>
                </c:pt>
                <c:pt idx="6">
                  <c:v>#N/A</c:v>
                </c:pt>
                <c:pt idx="7">
                  <c:v>4.99</c:v>
                </c:pt>
                <c:pt idx="8">
                  <c:v>#N/A</c:v>
                </c:pt>
                <c:pt idx="9">
                  <c:v>2.9</c:v>
                </c:pt>
              </c:numCache>
            </c:numRef>
          </c:val>
          <c:extLst>
            <c:ext xmlns:c16="http://schemas.microsoft.com/office/drawing/2014/chart" uri="{C3380CC4-5D6E-409C-BE32-E72D297353CC}">
              <c16:uniqueId val="{00000005-4D17-439C-879F-5041D2507468}"/>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3.14</c:v>
                </c:pt>
              </c:numCache>
            </c:numRef>
          </c:val>
          <c:extLst>
            <c:ext xmlns:c16="http://schemas.microsoft.com/office/drawing/2014/chart" uri="{C3380CC4-5D6E-409C-BE32-E72D297353CC}">
              <c16:uniqueId val="{00000006-4D17-439C-879F-5041D250746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3.5</c:v>
                </c:pt>
              </c:numCache>
            </c:numRef>
          </c:val>
          <c:extLst>
            <c:ext xmlns:c16="http://schemas.microsoft.com/office/drawing/2014/chart" uri="{C3380CC4-5D6E-409C-BE32-E72D297353CC}">
              <c16:uniqueId val="{00000007-4D17-439C-879F-5041D2507468}"/>
            </c:ext>
          </c:extLst>
        </c:ser>
        <c:ser>
          <c:idx val="8"/>
          <c:order val="8"/>
          <c:tx>
            <c:strRef>
              <c:f>データシート!$A$35</c:f>
              <c:strCache>
                <c:ptCount val="1"/>
                <c:pt idx="0">
                  <c:v>風力発電事業会計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4.1399999999999997</c:v>
                </c:pt>
              </c:numCache>
            </c:numRef>
          </c:val>
          <c:extLst>
            <c:ext xmlns:c16="http://schemas.microsoft.com/office/drawing/2014/chart" uri="{C3380CC4-5D6E-409C-BE32-E72D297353CC}">
              <c16:uniqueId val="{00000008-4D17-439C-879F-5041D2507468}"/>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0.61</c:v>
                </c:pt>
                <c:pt idx="1">
                  <c:v>#N/A</c:v>
                </c:pt>
                <c:pt idx="2">
                  <c:v>0.56999999999999995</c:v>
                </c:pt>
                <c:pt idx="3">
                  <c:v>#N/A</c:v>
                </c:pt>
                <c:pt idx="4">
                  <c:v>0.59</c:v>
                </c:pt>
                <c:pt idx="5">
                  <c:v>#N/A</c:v>
                </c:pt>
                <c:pt idx="6">
                  <c:v>0.59</c:v>
                </c:pt>
                <c:pt idx="7">
                  <c:v>#N/A</c:v>
                </c:pt>
                <c:pt idx="8">
                  <c:v>0.55000000000000004</c:v>
                </c:pt>
                <c:pt idx="9">
                  <c:v>#N/A</c:v>
                </c:pt>
              </c:numCache>
            </c:numRef>
          </c:val>
          <c:extLst>
            <c:ext xmlns:c16="http://schemas.microsoft.com/office/drawing/2014/chart" uri="{C3380CC4-5D6E-409C-BE32-E72D297353CC}">
              <c16:uniqueId val="{00000009-4D17-439C-879F-5041D2507468}"/>
            </c:ext>
          </c:extLst>
        </c:ser>
        <c:dLbls>
          <c:showLegendKey val="0"/>
          <c:showVal val="0"/>
          <c:showCatName val="0"/>
          <c:showSerName val="0"/>
          <c:showPercent val="0"/>
          <c:showBubbleSize val="0"/>
        </c:dLbls>
        <c:gapWidth val="150"/>
        <c:overlap val="100"/>
        <c:axId val="149786216"/>
        <c:axId val="149786608"/>
      </c:barChart>
      <c:catAx>
        <c:axId val="14978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786608"/>
        <c:crosses val="autoZero"/>
        <c:auto val="1"/>
        <c:lblAlgn val="ctr"/>
        <c:lblOffset val="100"/>
        <c:tickLblSkip val="1"/>
        <c:tickMarkSkip val="1"/>
        <c:noMultiLvlLbl val="0"/>
      </c:catAx>
      <c:valAx>
        <c:axId val="14978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786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1118</c:v>
                </c:pt>
                <c:pt idx="5">
                  <c:v>1153</c:v>
                </c:pt>
                <c:pt idx="8">
                  <c:v>1192</c:v>
                </c:pt>
                <c:pt idx="11">
                  <c:v>1222</c:v>
                </c:pt>
                <c:pt idx="14">
                  <c:v>1189</c:v>
                </c:pt>
              </c:numCache>
            </c:numRef>
          </c:val>
          <c:extLst>
            <c:ext xmlns:c16="http://schemas.microsoft.com/office/drawing/2014/chart" uri="{C3380CC4-5D6E-409C-BE32-E72D297353CC}">
              <c16:uniqueId val="{00000000-1F91-4657-B356-0A745D4266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91-4657-B356-0A745D4266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c:v>
                </c:pt>
                <c:pt idx="3">
                  <c:v>9</c:v>
                </c:pt>
                <c:pt idx="6">
                  <c:v>7</c:v>
                </c:pt>
                <c:pt idx="9">
                  <c:v>4</c:v>
                </c:pt>
                <c:pt idx="12">
                  <c:v>2</c:v>
                </c:pt>
              </c:numCache>
            </c:numRef>
          </c:val>
          <c:extLst>
            <c:ext xmlns:c16="http://schemas.microsoft.com/office/drawing/2014/chart" uri="{C3380CC4-5D6E-409C-BE32-E72D297353CC}">
              <c16:uniqueId val="{00000002-1F91-4657-B356-0A745D4266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32</c:v>
                </c:pt>
                <c:pt idx="6">
                  <c:v>31</c:v>
                </c:pt>
                <c:pt idx="9">
                  <c:v>17</c:v>
                </c:pt>
                <c:pt idx="12">
                  <c:v>14</c:v>
                </c:pt>
              </c:numCache>
            </c:numRef>
          </c:val>
          <c:extLst>
            <c:ext xmlns:c16="http://schemas.microsoft.com/office/drawing/2014/chart" uri="{C3380CC4-5D6E-409C-BE32-E72D297353CC}">
              <c16:uniqueId val="{00000003-1F91-4657-B356-0A745D4266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597</c:v>
                </c:pt>
                <c:pt idx="3">
                  <c:v>722</c:v>
                </c:pt>
                <c:pt idx="6">
                  <c:v>731</c:v>
                </c:pt>
                <c:pt idx="9">
                  <c:v>803</c:v>
                </c:pt>
                <c:pt idx="12">
                  <c:v>826</c:v>
                </c:pt>
              </c:numCache>
            </c:numRef>
          </c:val>
          <c:extLst>
            <c:ext xmlns:c16="http://schemas.microsoft.com/office/drawing/2014/chart" uri="{C3380CC4-5D6E-409C-BE32-E72D297353CC}">
              <c16:uniqueId val="{00000004-1F91-4657-B356-0A745D4266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91-4657-B356-0A745D4266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91-4657-B356-0A745D4266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975</c:v>
                </c:pt>
                <c:pt idx="3">
                  <c:v>1020</c:v>
                </c:pt>
                <c:pt idx="6">
                  <c:v>982</c:v>
                </c:pt>
                <c:pt idx="9">
                  <c:v>968</c:v>
                </c:pt>
                <c:pt idx="12">
                  <c:v>853</c:v>
                </c:pt>
              </c:numCache>
            </c:numRef>
          </c:val>
          <c:extLst>
            <c:ext xmlns:c16="http://schemas.microsoft.com/office/drawing/2014/chart" uri="{C3380CC4-5D6E-409C-BE32-E72D297353CC}">
              <c16:uniqueId val="{00000007-1F91-4657-B356-0A745D426679}"/>
            </c:ext>
          </c:extLst>
        </c:ser>
        <c:dLbls>
          <c:showLegendKey val="0"/>
          <c:showVal val="0"/>
          <c:showCatName val="0"/>
          <c:showSerName val="0"/>
          <c:showPercent val="0"/>
          <c:showBubbleSize val="0"/>
        </c:dLbls>
        <c:gapWidth val="100"/>
        <c:overlap val="100"/>
        <c:axId val="416967712"/>
        <c:axId val="416966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491</c:v>
                </c:pt>
                <c:pt idx="2">
                  <c:v>#N/A</c:v>
                </c:pt>
                <c:pt idx="3">
                  <c:v>#N/A</c:v>
                </c:pt>
                <c:pt idx="4">
                  <c:v>630</c:v>
                </c:pt>
                <c:pt idx="5">
                  <c:v>#N/A</c:v>
                </c:pt>
                <c:pt idx="6">
                  <c:v>#N/A</c:v>
                </c:pt>
                <c:pt idx="7">
                  <c:v>559</c:v>
                </c:pt>
                <c:pt idx="8">
                  <c:v>#N/A</c:v>
                </c:pt>
                <c:pt idx="9">
                  <c:v>#N/A</c:v>
                </c:pt>
                <c:pt idx="10">
                  <c:v>570</c:v>
                </c:pt>
                <c:pt idx="11">
                  <c:v>#N/A</c:v>
                </c:pt>
                <c:pt idx="12">
                  <c:v>#N/A</c:v>
                </c:pt>
                <c:pt idx="13">
                  <c:v>506</c:v>
                </c:pt>
                <c:pt idx="14">
                  <c:v>#N/A</c:v>
                </c:pt>
              </c:numCache>
            </c:numRef>
          </c:val>
          <c:smooth val="0"/>
          <c:extLst>
            <c:ext xmlns:c16="http://schemas.microsoft.com/office/drawing/2014/chart" uri="{C3380CC4-5D6E-409C-BE32-E72D297353CC}">
              <c16:uniqueId val="{00000008-1F91-4657-B356-0A745D426679}"/>
            </c:ext>
          </c:extLst>
        </c:ser>
        <c:dLbls>
          <c:showLegendKey val="0"/>
          <c:showVal val="0"/>
          <c:showCatName val="0"/>
          <c:showSerName val="0"/>
          <c:showPercent val="0"/>
          <c:showBubbleSize val="0"/>
        </c:dLbls>
        <c:marker val="1"/>
        <c:smooth val="0"/>
        <c:axId val="416967712"/>
        <c:axId val="416966144"/>
      </c:lineChart>
      <c:catAx>
        <c:axId val="41696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966144"/>
        <c:crosses val="autoZero"/>
        <c:auto val="1"/>
        <c:lblAlgn val="ctr"/>
        <c:lblOffset val="100"/>
        <c:tickLblSkip val="1"/>
        <c:tickMarkSkip val="1"/>
        <c:noMultiLvlLbl val="0"/>
      </c:catAx>
      <c:valAx>
        <c:axId val="41696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96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12565</c:v>
                </c:pt>
                <c:pt idx="5">
                  <c:v>12047</c:v>
                </c:pt>
                <c:pt idx="8">
                  <c:v>11388</c:v>
                </c:pt>
                <c:pt idx="11">
                  <c:v>11107</c:v>
                </c:pt>
                <c:pt idx="14">
                  <c:v>10439</c:v>
                </c:pt>
              </c:numCache>
            </c:numRef>
          </c:val>
          <c:extLst>
            <c:ext xmlns:c16="http://schemas.microsoft.com/office/drawing/2014/chart" uri="{C3380CC4-5D6E-409C-BE32-E72D297353CC}">
              <c16:uniqueId val="{00000000-8E7F-4D73-AA9D-320CF90371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c:v>
                </c:pt>
                <c:pt idx="5">
                  <c:v>32</c:v>
                </c:pt>
                <c:pt idx="8">
                  <c:v>24</c:v>
                </c:pt>
                <c:pt idx="11">
                  <c:v>19</c:v>
                </c:pt>
                <c:pt idx="14">
                  <c:v>15</c:v>
                </c:pt>
              </c:numCache>
            </c:numRef>
          </c:val>
          <c:extLst>
            <c:ext xmlns:c16="http://schemas.microsoft.com/office/drawing/2014/chart" uri="{C3380CC4-5D6E-409C-BE32-E72D297353CC}">
              <c16:uniqueId val="{00000001-8E7F-4D73-AA9D-320CF90371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2055</c:v>
                </c:pt>
                <c:pt idx="5">
                  <c:v>1761</c:v>
                </c:pt>
                <c:pt idx="8">
                  <c:v>1949</c:v>
                </c:pt>
                <c:pt idx="11">
                  <c:v>2078</c:v>
                </c:pt>
                <c:pt idx="14">
                  <c:v>2317</c:v>
                </c:pt>
              </c:numCache>
            </c:numRef>
          </c:val>
          <c:extLst>
            <c:ext xmlns:c16="http://schemas.microsoft.com/office/drawing/2014/chart" uri="{C3380CC4-5D6E-409C-BE32-E72D297353CC}">
              <c16:uniqueId val="{00000002-8E7F-4D73-AA9D-320CF90371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7F-4D73-AA9D-320CF90371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7F-4D73-AA9D-320CF90371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7F-4D73-AA9D-320CF90371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918</c:v>
                </c:pt>
                <c:pt idx="3">
                  <c:v>858</c:v>
                </c:pt>
                <c:pt idx="6">
                  <c:v>845</c:v>
                </c:pt>
                <c:pt idx="9">
                  <c:v>790</c:v>
                </c:pt>
                <c:pt idx="12">
                  <c:v>799</c:v>
                </c:pt>
              </c:numCache>
            </c:numRef>
          </c:val>
          <c:extLst>
            <c:ext xmlns:c16="http://schemas.microsoft.com/office/drawing/2014/chart" uri="{C3380CC4-5D6E-409C-BE32-E72D297353CC}">
              <c16:uniqueId val="{00000006-8E7F-4D73-AA9D-320CF90371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278</c:v>
                </c:pt>
                <c:pt idx="3">
                  <c:v>261</c:v>
                </c:pt>
                <c:pt idx="6">
                  <c:v>238</c:v>
                </c:pt>
                <c:pt idx="9">
                  <c:v>239</c:v>
                </c:pt>
                <c:pt idx="12">
                  <c:v>278</c:v>
                </c:pt>
              </c:numCache>
            </c:numRef>
          </c:val>
          <c:extLst>
            <c:ext xmlns:c16="http://schemas.microsoft.com/office/drawing/2014/chart" uri="{C3380CC4-5D6E-409C-BE32-E72D297353CC}">
              <c16:uniqueId val="{00000007-8E7F-4D73-AA9D-320CF90371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9099</c:v>
                </c:pt>
                <c:pt idx="3">
                  <c:v>9174</c:v>
                </c:pt>
                <c:pt idx="6">
                  <c:v>8896</c:v>
                </c:pt>
                <c:pt idx="9">
                  <c:v>8702</c:v>
                </c:pt>
                <c:pt idx="12">
                  <c:v>7865</c:v>
                </c:pt>
              </c:numCache>
            </c:numRef>
          </c:val>
          <c:extLst>
            <c:ext xmlns:c16="http://schemas.microsoft.com/office/drawing/2014/chart" uri="{C3380CC4-5D6E-409C-BE32-E72D297353CC}">
              <c16:uniqueId val="{00000008-8E7F-4D73-AA9D-320CF90371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31</c:v>
                </c:pt>
                <c:pt idx="3">
                  <c:v>270</c:v>
                </c:pt>
                <c:pt idx="6">
                  <c:v>15</c:v>
                </c:pt>
                <c:pt idx="9">
                  <c:v>11</c:v>
                </c:pt>
                <c:pt idx="12">
                  <c:v>8</c:v>
                </c:pt>
              </c:numCache>
            </c:numRef>
          </c:val>
          <c:extLst>
            <c:ext xmlns:c16="http://schemas.microsoft.com/office/drawing/2014/chart" uri="{C3380CC4-5D6E-409C-BE32-E72D297353CC}">
              <c16:uniqueId val="{00000009-8E7F-4D73-AA9D-320CF90371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8140</c:v>
                </c:pt>
                <c:pt idx="3">
                  <c:v>6995</c:v>
                </c:pt>
                <c:pt idx="6">
                  <c:v>7518</c:v>
                </c:pt>
                <c:pt idx="9">
                  <c:v>7406</c:v>
                </c:pt>
                <c:pt idx="12">
                  <c:v>7126</c:v>
                </c:pt>
              </c:numCache>
            </c:numRef>
          </c:val>
          <c:extLst>
            <c:ext xmlns:c16="http://schemas.microsoft.com/office/drawing/2014/chart" uri="{C3380CC4-5D6E-409C-BE32-E72D297353CC}">
              <c16:uniqueId val="{0000000A-8E7F-4D73-AA9D-320CF9037116}"/>
            </c:ext>
          </c:extLst>
        </c:ser>
        <c:dLbls>
          <c:showLegendKey val="0"/>
          <c:showVal val="0"/>
          <c:showCatName val="0"/>
          <c:showSerName val="0"/>
          <c:showPercent val="0"/>
          <c:showBubbleSize val="0"/>
        </c:dLbls>
        <c:gapWidth val="100"/>
        <c:overlap val="100"/>
        <c:axId val="416969280"/>
        <c:axId val="416966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3808</c:v>
                </c:pt>
                <c:pt idx="2">
                  <c:v>#N/A</c:v>
                </c:pt>
                <c:pt idx="3">
                  <c:v>#N/A</c:v>
                </c:pt>
                <c:pt idx="4">
                  <c:v>3718</c:v>
                </c:pt>
                <c:pt idx="5">
                  <c:v>#N/A</c:v>
                </c:pt>
                <c:pt idx="6">
                  <c:v>#N/A</c:v>
                </c:pt>
                <c:pt idx="7">
                  <c:v>4150</c:v>
                </c:pt>
                <c:pt idx="8">
                  <c:v>#N/A</c:v>
                </c:pt>
                <c:pt idx="9">
                  <c:v>#N/A</c:v>
                </c:pt>
                <c:pt idx="10">
                  <c:v>3943</c:v>
                </c:pt>
                <c:pt idx="11">
                  <c:v>#N/A</c:v>
                </c:pt>
                <c:pt idx="12">
                  <c:v>#N/A</c:v>
                </c:pt>
                <c:pt idx="13">
                  <c:v>3305</c:v>
                </c:pt>
                <c:pt idx="14">
                  <c:v>#N/A</c:v>
                </c:pt>
              </c:numCache>
            </c:numRef>
          </c:val>
          <c:smooth val="0"/>
          <c:extLst>
            <c:ext xmlns:c16="http://schemas.microsoft.com/office/drawing/2014/chart" uri="{C3380CC4-5D6E-409C-BE32-E72D297353CC}">
              <c16:uniqueId val="{0000000B-8E7F-4D73-AA9D-320CF9037116}"/>
            </c:ext>
          </c:extLst>
        </c:ser>
        <c:dLbls>
          <c:showLegendKey val="0"/>
          <c:showVal val="0"/>
          <c:showCatName val="0"/>
          <c:showSerName val="0"/>
          <c:showPercent val="0"/>
          <c:showBubbleSize val="0"/>
        </c:dLbls>
        <c:marker val="1"/>
        <c:smooth val="0"/>
        <c:axId val="416969280"/>
        <c:axId val="416966536"/>
      </c:lineChart>
      <c:catAx>
        <c:axId val="41696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966536"/>
        <c:crosses val="autoZero"/>
        <c:auto val="1"/>
        <c:lblAlgn val="ctr"/>
        <c:lblOffset val="100"/>
        <c:tickLblSkip val="1"/>
        <c:tickMarkSkip val="1"/>
        <c:noMultiLvlLbl val="0"/>
      </c:catAx>
      <c:valAx>
        <c:axId val="416966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96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1450</c:v>
                </c:pt>
                <c:pt idx="1">
                  <c:v>1552</c:v>
                </c:pt>
                <c:pt idx="2">
                  <c:v>1634</c:v>
                </c:pt>
              </c:numCache>
            </c:numRef>
          </c:val>
          <c:extLst>
            <c:ext xmlns:c16="http://schemas.microsoft.com/office/drawing/2014/chart" uri="{C3380CC4-5D6E-409C-BE32-E72D297353CC}">
              <c16:uniqueId val="{00000000-92E5-4D76-BD7A-4DF1E936C7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44</c:v>
                </c:pt>
                <c:pt idx="1">
                  <c:v>44</c:v>
                </c:pt>
                <c:pt idx="2">
                  <c:v>44</c:v>
                </c:pt>
              </c:numCache>
            </c:numRef>
          </c:val>
          <c:extLst>
            <c:ext xmlns:c16="http://schemas.microsoft.com/office/drawing/2014/chart" uri="{C3380CC4-5D6E-409C-BE32-E72D297353CC}">
              <c16:uniqueId val="{00000001-92E5-4D76-BD7A-4DF1E936C7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1446</c:v>
                </c:pt>
                <c:pt idx="1">
                  <c:v>1461</c:v>
                </c:pt>
                <c:pt idx="2">
                  <c:v>1545</c:v>
                </c:pt>
              </c:numCache>
            </c:numRef>
          </c:val>
          <c:extLst>
            <c:ext xmlns:c16="http://schemas.microsoft.com/office/drawing/2014/chart" uri="{C3380CC4-5D6E-409C-BE32-E72D297353CC}">
              <c16:uniqueId val="{00000002-92E5-4D76-BD7A-4DF1E936C75A}"/>
            </c:ext>
          </c:extLst>
        </c:ser>
        <c:dLbls>
          <c:showLegendKey val="0"/>
          <c:showVal val="0"/>
          <c:showCatName val="0"/>
          <c:showSerName val="0"/>
          <c:showPercent val="0"/>
          <c:showBubbleSize val="0"/>
        </c:dLbls>
        <c:gapWidth val="120"/>
        <c:overlap val="100"/>
        <c:axId val="416968104"/>
        <c:axId val="416968496"/>
      </c:barChart>
      <c:catAx>
        <c:axId val="416968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968496"/>
        <c:crosses val="autoZero"/>
        <c:auto val="1"/>
        <c:lblAlgn val="ctr"/>
        <c:lblOffset val="100"/>
        <c:tickLblSkip val="1"/>
        <c:tickMarkSkip val="1"/>
        <c:noMultiLvlLbl val="0"/>
      </c:catAx>
      <c:valAx>
        <c:axId val="416968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968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{71AB5D4C-44BB-47D7-A724-3D5C03811D59}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63A-4335-907C-B599182825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{6351E3F6-13F9-4D5C-AFC8-0FB00D3BE72B}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3A-4335-907C-B599182825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{6E308CFE-8BBE-4118-B5C0-FFCC44636DC4}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3A-4335-907C-B599182825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{CBC10DA6-2EBF-4B35-BCFC-789FF116F357}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3A-4335-907C-B599182825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{595CE8FC-5B7B-4793-91B7-4F05C4D8C4C0}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3A-4335-907C-B599182825A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{D4A21AF2-70A2-46D2-98C9-4D6739404295}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63A-4335-907C-B599182825A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{01824AAC-F1DD-4778-8380-26993BBBBEF5}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63A-4335-907C-B599182825A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{4E0BCB31-87A4-4CFE-829A-400FFEB9457F}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63A-4335-907C-B599182825A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{037BF7EC-D485-4BBF-973B-93203D1D532D}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63A-4335-907C-B599182825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58.3</c:v>
                </c:pt>
                <c:pt idx="24">
                  <c:v>59.2</c:v>
                </c:pt>
                <c:pt idx="32">
                  <c:v>60.2</c:v>
                </c:pt>
              </c:numCache>
            </c:numRef>
          </c:xVal>
          <c:yVal>
            <c:numRef>
              <c:f>公会計指標分析・財政指標組合せ分析表!$BP$51:$DC$51</c:f>
              <c:numCache>
                <c:formatCode>#,##0.0;"▲ "#,##0.0</c:formatCode>
                <c:ptCount val="40"/>
                <c:pt idx="8">
                  <c:v>87.9</c:v>
                </c:pt>
                <c:pt idx="16">
                  <c:v>96.2</c:v>
                </c:pt>
                <c:pt idx="24">
                  <c:v>93.8</c:v>
                </c:pt>
                <c:pt idx="32">
                  <c:v>77.900000000000006</c:v>
                </c:pt>
              </c:numCache>
            </c:numRef>
          </c:yVal>
          <c:smooth val="0"/>
          <c:extLst>
            <c:ext xmlns:c16="http://schemas.microsoft.com/office/drawing/2014/chart" uri="{C3380CC4-5D6E-409C-BE32-E72D297353CC}">
              <c16:uniqueId val="{00000009-363A-4335-907C-B599182825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{56415F12-39C6-487E-98D7-607DF82C105A}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63A-4335-907C-B599182825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{E1A31DB2-3A5D-40B3-A4DA-7432F9095EFB}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3A-4335-907C-B599182825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{5BF066F7-DB1D-46C0-AB95-A509E92E458E}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3A-4335-907C-B599182825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{436BFBEC-BD4F-46C3-BB00-42419DCA6536}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3A-4335-907C-B599182825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{874EB2E6-226B-44B8-8B98-3EB8E2E2502C}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3A-4335-907C-B599182825A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{57B45851-B4B5-47E9-93A9-DB7EF5A7123F}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63A-4335-907C-B599182825A9}"/>
                </c:ext>
              </c:extLst>
            </c:dLbl>
            <c:dLbl>
              <c:idx val="16"/>
              <c:layout>
                <c:manualLayout>
                  <c:x val="-4.579756960512417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{2F2297A1-4502-4729-B3FD-35376B3FAA37}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63A-4335-907C-B599182825A9}"/>
                </c:ext>
              </c:extLst>
            </c:dLbl>
            <c:dLbl>
              <c:idx val="24"/>
              <c:layout>
                <c:manualLayout>
                  <c:x val="-1.849283133402043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{02EF9844-166F-4A62-B0CA-81285B2A8739}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63A-4335-907C-B599182825A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{7AD8F914-565B-4F81-9546-BBDD74CEE98C}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63A-4335-907C-B599182825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59.8</c:v>
                </c:pt>
                <c:pt idx="16">
                  <c:v>61.4</c:v>
                </c:pt>
                <c:pt idx="24">
                  <c:v>61.4</c:v>
                </c:pt>
                <c:pt idx="32">
                  <c:v>62.5</c:v>
                </c:pt>
              </c:numCache>
            </c:numRef>
          </c:xVal>
          <c:yVal>
            <c:numRef>
              <c:f>公会計指標分析・財政指標組合せ分析表!$BP$55:$DC$55</c:f>
              <c:numCache>
                <c:formatCode>#,##0.0;"▲ "#,##0.0</c:formatCode>
                <c:ptCount val="40"/>
                <c:pt idx="8">
                  <c:v>51.4</c:v>
                </c:pt>
                <c:pt idx="16">
                  <c:v>46.8</c:v>
                </c:pt>
                <c:pt idx="24">
                  <c:v>48.4</c:v>
                </c:pt>
                <c:pt idx="32">
                  <c:v>43</c:v>
                </c:pt>
              </c:numCache>
            </c:numRef>
          </c:yVal>
          <c:smooth val="0"/>
          <c:extLst>
            <c:ext xmlns:c16="http://schemas.microsoft.com/office/drawing/2014/chart" uri="{C3380CC4-5D6E-409C-BE32-E72D297353CC}">
              <c16:uniqueId val="{00000013-363A-4335-907C-B599182825A9}"/>
            </c:ext>
          </c:extLst>
        </c:ser>
        <c:dLbls>
          <c:showLegendKey val="0"/>
          <c:showVal val="1"/>
          <c:showCatName val="0"/>
          <c:showSerName val="0"/>
          <c:showPercent val="0"/>
          <c:showBubbleSize val="0"/>
        </c:dLbls>
        <c:axId val="463228416"/>
        <c:axId val="463228808"/>
      </c:scatterChart>
      <c:valAx>
        <c:axId val="463228416"/>
        <c:scaling>
          <c:orientation val="minMax"/>
          <c:max val="63"/>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228808"/>
        <c:crosses val="autoZero"/>
        <c:crossBetween val="midCat"/>
      </c:valAx>
      <c:valAx>
        <c:axId val="463228808"/>
        <c:scaling>
          <c:orientation val="minMax"/>
          <c:max val="106"/>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228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7447958306913316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{14440DB6-01FA-4D37-9CA6-259282F1A485}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B9F-4DC6-B70B-F883459FDF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{C8EC56BC-6756-4150-8C78-FD0972B3CC39}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9F-4DC6-B70B-F883459FDF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{FEB8C565-D8FF-4A54-9328-13DCEE7C70C8}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9F-4DC6-B70B-F883459FDF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{A85B1405-2DBD-47F0-AD24-E27128A89FDD}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9F-4DC6-B70B-F883459FDF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{1178F262-5752-4C75-BCDF-48EC6E9EA0CB}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9F-4DC6-B70B-F883459FDFD9}"/>
                </c:ext>
              </c:extLst>
            </c:dLbl>
            <c:dLbl>
              <c:idx val="8"/>
              <c:layout>
                <c:manualLayout>
                  <c:x val="-3.5948024931307949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{8FE27904-0C2C-4D30-9FEE-5872FD078BE8}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B9F-4DC6-B70B-F883459FDFD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{6FACAD32-698A-459C-A2FA-A07BEE23FAA8}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B9F-4DC6-B70B-F883459FDFD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{20969B70-CE05-44C8-B102-735AB959C182}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B9F-4DC6-B70B-F883459FDFD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{6DCFD49D-8C4F-4DCF-81EA-6F47802CF805}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B9F-4DC6-B70B-F883459FDF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12.9</c:v>
                </c:pt>
                <c:pt idx="16">
                  <c:v>13</c:v>
                </c:pt>
                <c:pt idx="24">
                  <c:v>13.8</c:v>
                </c:pt>
                <c:pt idx="32">
                  <c:v>12.8</c:v>
                </c:pt>
              </c:numCache>
            </c:numRef>
          </c:xVal>
          <c:yVal>
            <c:numRef>
              <c:f>公会計指標分析・財政指標組合せ分析表!$BP$73:$DC$73</c:f>
              <c:numCache>
                <c:formatCode>#,##0.0;"▲ "#,##0.0</c:formatCode>
                <c:ptCount val="40"/>
                <c:pt idx="0">
                  <c:v>87.9</c:v>
                </c:pt>
                <c:pt idx="8">
                  <c:v>87.9</c:v>
                </c:pt>
                <c:pt idx="16">
                  <c:v>96.2</c:v>
                </c:pt>
                <c:pt idx="24">
                  <c:v>93.8</c:v>
                </c:pt>
                <c:pt idx="32">
                  <c:v>77.900000000000006</c:v>
                </c:pt>
              </c:numCache>
            </c:numRef>
          </c:yVal>
          <c:smooth val="0"/>
          <c:extLst>
            <c:ext xmlns:c16="http://schemas.microsoft.com/office/drawing/2014/chart" uri="{C3380CC4-5D6E-409C-BE32-E72D297353CC}">
              <c16:uniqueId val="{00000009-FB9F-4DC6-B70B-F883459FDF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{BDE91A3E-C962-497C-A4EE-E04AE32E2556}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B9F-4DC6-B70B-F883459FDF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{D537E18A-B4CA-4D2A-85CA-DA3AD5A1894D}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9F-4DC6-B70B-F883459FDF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{1502A719-9769-4957-B124-8B129BE6137C}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9F-4DC6-B70B-F883459FDF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{A6C4C735-E279-49AD-A614-D572AAFF3713}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9F-4DC6-B70B-F883459FDF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{710DAD63-9C91-448F-B795-F1CB77F39EFF}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9F-4DC6-B70B-F883459FDFD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{BB2F3768-0787-4691-895B-19757F48FA4A}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B9F-4DC6-B70B-F883459FDFD9}"/>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{E1162AA5-B4CB-4939-8129-3948FF78C1BC}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B9F-4DC6-B70B-F883459FDFD9}"/>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{5D05452D-AC74-44FD-9E74-2E3C54A84E96}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B9F-4DC6-B70B-F883459FDFD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{9A4A7619-C575-49C5-BB7F-AED68C577A0C}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B9F-4DC6-B70B-F883459FDF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FB9F-4DC6-B70B-F883459FDFD9}"/>
            </c:ext>
          </c:extLst>
        </c:ser>
        <c:dLbls>
          <c:showLegendKey val="0"/>
          <c:showVal val="1"/>
          <c:showCatName val="0"/>
          <c:showSerName val="0"/>
          <c:showPercent val="0"/>
          <c:showBubbleSize val="0"/>
        </c:dLbls>
        <c:axId val="463229592"/>
        <c:axId val="463231552"/>
      </c:scatterChart>
      <c:valAx>
        <c:axId val="463229592"/>
        <c:scaling>
          <c:orientation val="minMax"/>
          <c:max val="14.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231552"/>
        <c:crosses val="autoZero"/>
        <c:crossBetween val="midCat"/>
      </c:valAx>
      <c:valAx>
        <c:axId val="463231552"/>
        <c:scaling>
          <c:orientation val="minMax"/>
          <c:max val="106"/>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229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実質公債費比率を押し上げる主因となっているのは、一般会計元利償還金と下水道事業債に対する一般会計からの出資金・補助金である。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一般会計の元利償還金は今後も緩やかに減少していく見込みであるが、下水道事業債への繰出金は元利償還金がピークを迎え高い水準で横ばいが続く見込みである。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今後も特別会計の歳出抑制、歳入確保の取組みによる繰出金の抑制と、一般会計事業債の借入に対する注意が必要となっている。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の主な要素である一般会計等に係る地方債の現在高、公営企業債等繰入見込額の減少に伴い、将来負担額は緩やかに減少してきているが、最も大きな将来負担である下水道事業債への出資金及び補助金の見込み額は今後も高い水準で横ばいが続く見込みであり、引き続き注意が必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下水道事業会計を含み借入に対しては注意するとともに、可能な限り財政調整基金を減らさないよう財政規律に努め、将来負担に備える取り組みが必要となっている。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鳥取県北栄町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年度に比べて令和元年度は基金全体で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百万円増額となっているが、これは財政調整基金の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百万円増及びふるさと納税による積立金の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百万円増が主な要因となっている。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財政調整基金については地震・風水害等災害に対する備えとして一定程度必要と考える。今後も普通交付税の大幅な減額等町財政は大変厳しい見通しとなっており基金は必要に応じて取崩し又は積立を行う。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特目基金は、毎年必要に応じて基金の目的に沿った使途となる様、基金管理を行う。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・合併に伴うまちづくりの振興に資する目的事業の財源としてまちづくり振興基金を使用する。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・ふるさと北栄基金は町の発展及び町の豊かな自然環境の継承を願う個人又は団体から広く寄附金を募り、その寄附金を財源として、夢のある個性豊かなまちづくりに資することを目的とする。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・砂丘地振興基金は風力発電所を核とした周辺の砂丘地振興基本構想の具現化に伴う事業実施経費に充てることを目的とする。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・公共下水道推進基金は公共下水道事業の推進及び整備促進を図ることを目的とする。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・ふるさと農村活性化基金は地域住民が共同して行う農業用用排水施設等の維持及び強化に係る活動等を推進し、もって地域農村の活性化を図ることを目的とする。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ふるさと北栄基金は前年度頂戴したふるさと納税寄付金を次年度の目的事業へ充当するため積立を行う基金となっている。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令和元年度は、本町への寄付金が増加した事で基金の積立て額も大幅に増加した。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その他の特目基金は毎年必要に応じて基金の目的に沿った使途となる様、基金管理を行う。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年度は鳥取県中部地震による災害救助及び災害復旧のため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億円余りの基金取り崩しとなった。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年度の決算により繰越金等余剰金があり、財政調整基金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百万円を積立てることができた。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年度の決算により繰越金等余剰金があり、財政調整基金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百万円を積立てることができた。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年度の決算により繰越金等余剰金があり、財政調整基金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百万円を積立てることができた。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地震・風水害等災害に対する備えとして財政調整基金は一定程度必要と考える。今後も普通交付税の大幅な減額等町財政は大変厳しい見通しとなっており基金は必要に応じて取崩し又は積立を行う。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現状としては積立金利子のみを定期的に積み立てている。今後については財政状況を総合的に判断しながら適正に基金管理を行っていく。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14,944
14,837
56.94
9,239,901
9,060,810
127,994
5,426,216
7,125,674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有形固定資産減価償却率が</a:t>
          </a:r>
          <a:r>
            <a:rPr kumimoji="1" lang="en-US" altLang="ja-JP" sz="1000" b="0" i="0" baseline="0">
              <a:solidFill>
                <a:schemeClr val="dk1"/>
              </a:solidFill>
              <a:effectLst/>
              <a:latin typeface="+mn-lt"/>
              <a:ea typeface="+mn-ea"/>
              <a:cs typeface="+mn-cs"/>
            </a:rPr>
            <a:t>60.2</a:t>
          </a:r>
          <a:r>
            <a:rPr kumimoji="1" lang="ja-JP" altLang="ja-JP" sz="1000" b="0" i="0" baseline="0">
              <a:solidFill>
                <a:schemeClr val="dk1"/>
              </a:solidFill>
              <a:effectLst/>
              <a:latin typeface="+mn-lt"/>
              <a:ea typeface="+mn-ea"/>
              <a:cs typeface="+mn-cs"/>
            </a:rPr>
            <a:t>ポイントと類似団体との比較では</a:t>
          </a:r>
          <a:r>
            <a:rPr kumimoji="1" lang="en-US" altLang="ja-JP" sz="1000" b="0" i="0" baseline="0">
              <a:solidFill>
                <a:schemeClr val="dk1"/>
              </a:solidFill>
              <a:effectLst/>
              <a:latin typeface="+mn-lt"/>
              <a:ea typeface="+mn-ea"/>
              <a:cs typeface="+mn-cs"/>
            </a:rPr>
            <a:t>2.3</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低</a:t>
          </a:r>
          <a:r>
            <a:rPr kumimoji="1" lang="ja-JP" altLang="ja-JP" sz="1000" b="0" i="0" baseline="0">
              <a:solidFill>
                <a:schemeClr val="dk1"/>
              </a:solidFill>
              <a:effectLst/>
              <a:latin typeface="+mn-lt"/>
              <a:ea typeface="+mn-ea"/>
              <a:cs typeface="+mn-cs"/>
            </a:rPr>
            <a:t>い数値となった。</a:t>
          </a:r>
          <a:endParaRPr lang="ja-JP" altLang="ja-JP" sz="1000">
            <a:effectLst/>
          </a:endParaRPr>
        </a:p>
        <a:p>
          <a:pPr eaLnBrk="1" fontAlgn="auto" latinLnBrk="0" hangingPunct="1"/>
          <a:r>
            <a:rPr kumimoji="1" lang="en-US"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ただし、</a:t>
          </a:r>
          <a:r>
            <a:rPr kumimoji="1" lang="ja-JP" altLang="en-US" sz="1000" b="0" i="0" baseline="0">
              <a:solidFill>
                <a:schemeClr val="dk1"/>
              </a:solidFill>
              <a:effectLst/>
              <a:latin typeface="+mn-lt"/>
              <a:ea typeface="+mn-ea"/>
              <a:cs typeface="+mn-cs"/>
            </a:rPr>
            <a:t>公共施設全体で</a:t>
          </a:r>
          <a:r>
            <a:rPr kumimoji="1" lang="ja-JP" altLang="ja-JP" sz="1000" b="0" i="0" baseline="0">
              <a:solidFill>
                <a:schemeClr val="dk1"/>
              </a:solidFill>
              <a:effectLst/>
              <a:latin typeface="+mn-lt"/>
              <a:ea typeface="+mn-ea"/>
              <a:cs typeface="+mn-cs"/>
            </a:rPr>
            <a:t>老朽化した施設が多</a:t>
          </a:r>
          <a:r>
            <a:rPr kumimoji="1" lang="ja-JP" altLang="en-US" sz="1000" b="0" i="0" baseline="0">
              <a:solidFill>
                <a:schemeClr val="dk1"/>
              </a:solidFill>
              <a:effectLst/>
              <a:latin typeface="+mn-lt"/>
              <a:ea typeface="+mn-ea"/>
              <a:cs typeface="+mn-cs"/>
            </a:rPr>
            <a:t>く、</a:t>
          </a:r>
          <a:r>
            <a:rPr kumimoji="1" lang="ja-JP" altLang="ja-JP" sz="1000" b="0" i="0" baseline="0">
              <a:solidFill>
                <a:schemeClr val="dk1"/>
              </a:solidFill>
              <a:effectLst/>
              <a:latin typeface="+mn-lt"/>
              <a:ea typeface="+mn-ea"/>
              <a:cs typeface="+mn-cs"/>
            </a:rPr>
            <a:t>今後</a:t>
          </a:r>
          <a:r>
            <a:rPr kumimoji="1" lang="ja-JP" altLang="en-US" sz="1000" b="0" i="0" baseline="0">
              <a:solidFill>
                <a:schemeClr val="dk1"/>
              </a:solidFill>
              <a:effectLst/>
              <a:latin typeface="+mn-lt"/>
              <a:ea typeface="+mn-ea"/>
              <a:cs typeface="+mn-cs"/>
            </a:rPr>
            <a:t>の施設修繕</a:t>
          </a:r>
          <a:r>
            <a:rPr kumimoji="1" lang="ja-JP" altLang="ja-JP" sz="1000" b="0" i="0" baseline="0">
              <a:solidFill>
                <a:schemeClr val="dk1"/>
              </a:solidFill>
              <a:effectLst/>
              <a:latin typeface="+mn-lt"/>
              <a:ea typeface="+mn-ea"/>
              <a:cs typeface="+mn-cs"/>
            </a:rPr>
            <a:t>、施設</a:t>
          </a:r>
          <a:r>
            <a:rPr kumimoji="1" lang="ja-JP" altLang="en-US" sz="1000" b="0" i="0" baseline="0">
              <a:solidFill>
                <a:schemeClr val="dk1"/>
              </a:solidFill>
              <a:effectLst/>
              <a:latin typeface="+mn-lt"/>
              <a:ea typeface="+mn-ea"/>
              <a:cs typeface="+mn-cs"/>
            </a:rPr>
            <a:t>更新を計画的に順次進めていかなければならない状況にあることから、今後も上昇が見込まれる</a:t>
          </a:r>
          <a:r>
            <a:rPr kumimoji="1" lang="ja-JP" altLang="ja-JP" sz="1000" b="0" i="0" baseline="0">
              <a:solidFill>
                <a:schemeClr val="dk1"/>
              </a:solidFill>
              <a:effectLst/>
              <a:latin typeface="+mn-lt"/>
              <a:ea typeface="+mn-ea"/>
              <a:cs typeface="+mn-cs"/>
            </a:rPr>
            <a:t>。</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104974</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191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55608</xdr:rowOff>
    </xdr:from>
    <xdr:to>
      <xdr:col>23</xdr:col>
      <xdr:colOff>136525</xdr:colOff>
      <xdr:row>31</xdr:row>
      <xdr:rowOff>157208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78485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99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106408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16204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47806</xdr:rowOff>
    </xdr:from>
    <xdr:to>
      <xdr:col>19</xdr:col>
      <xdr:colOff>136525</xdr:colOff>
      <xdr:row>31</xdr:row>
      <xdr:rowOff>75565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13428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47806</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09727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13896</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142892</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115133</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85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 債務</a:t>
          </a:r>
          <a:r>
            <a:rPr kumimoji="1" lang="ja-JP" altLang="ja-JP" sz="1000" b="0" i="0" baseline="0">
              <a:solidFill>
                <a:schemeClr val="dk1"/>
              </a:solidFill>
              <a:effectLst/>
              <a:latin typeface="+mn-lt"/>
              <a:ea typeface="+mn-ea"/>
              <a:cs typeface="+mn-cs"/>
            </a:rPr>
            <a:t>償還年数は類似団体と比較して</a:t>
          </a:r>
          <a:r>
            <a:rPr kumimoji="1" lang="en-US" altLang="ja-JP" sz="1000" b="0" i="0" baseline="0">
              <a:solidFill>
                <a:schemeClr val="dk1"/>
              </a:solidFill>
              <a:effectLst/>
              <a:latin typeface="+mn-lt"/>
              <a:ea typeface="+mn-ea"/>
              <a:cs typeface="+mn-cs"/>
            </a:rPr>
            <a:t>73.6</a:t>
          </a:r>
          <a:r>
            <a:rPr kumimoji="1" lang="ja-JP" altLang="ja-JP" sz="1000" b="0" i="0" baseline="0">
              <a:solidFill>
                <a:schemeClr val="dk1"/>
              </a:solidFill>
              <a:effectLst/>
              <a:latin typeface="+mn-lt"/>
              <a:ea typeface="+mn-ea"/>
              <a:cs typeface="+mn-cs"/>
            </a:rPr>
            <a:t>ポイント高い数値となった。</a:t>
          </a:r>
          <a:endParaRPr lang="ja-JP" altLang="ja-JP" sz="1000">
            <a:effectLst/>
          </a:endParaRPr>
        </a:p>
        <a:p>
          <a:pPr eaLnBrk="1" fontAlgn="auto" latinLnBrk="0" hangingPunct="1"/>
          <a:r>
            <a:rPr kumimoji="1" lang="en-US"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これは業務活動収支の黒字分等に対して実質債務が高い数値となっている</a:t>
          </a:r>
          <a:r>
            <a:rPr kumimoji="1" lang="ja-JP" altLang="en-US" sz="1000" b="0" i="0" baseline="0">
              <a:solidFill>
                <a:schemeClr val="dk1"/>
              </a:solidFill>
              <a:effectLst/>
              <a:latin typeface="+mn-lt"/>
              <a:ea typeface="+mn-ea"/>
              <a:cs typeface="+mn-cs"/>
            </a:rPr>
            <a:t>こと</a:t>
          </a:r>
          <a:r>
            <a:rPr kumimoji="1" lang="ja-JP" altLang="ja-JP" sz="1000" b="0" i="0" baseline="0">
              <a:solidFill>
                <a:schemeClr val="dk1"/>
              </a:solidFill>
              <a:effectLst/>
              <a:latin typeface="+mn-lt"/>
              <a:ea typeface="+mn-ea"/>
              <a:cs typeface="+mn-cs"/>
            </a:rPr>
            <a:t>を示している。</a:t>
          </a:r>
          <a:endParaRPr lang="ja-JP" altLang="ja-JP" sz="1000">
            <a:effectLst/>
          </a:endParaRPr>
        </a:p>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今のところ基金残高は</a:t>
          </a:r>
          <a:r>
            <a:rPr kumimoji="1" lang="ja-JP" altLang="en-US" sz="1000" b="0" i="0" baseline="0">
              <a:solidFill>
                <a:schemeClr val="dk1"/>
              </a:solidFill>
              <a:effectLst/>
              <a:latin typeface="+mn-lt"/>
              <a:ea typeface="+mn-ea"/>
              <a:cs typeface="+mn-cs"/>
            </a:rPr>
            <a:t>一定の所要</a:t>
          </a:r>
          <a:r>
            <a:rPr kumimoji="1" lang="ja-JP" altLang="ja-JP" sz="1000" b="0" i="0" baseline="0">
              <a:solidFill>
                <a:schemeClr val="dk1"/>
              </a:solidFill>
              <a:effectLst/>
              <a:latin typeface="+mn-lt"/>
              <a:ea typeface="+mn-ea"/>
              <a:cs typeface="+mn-cs"/>
            </a:rPr>
            <a:t>額を維持している</a:t>
          </a:r>
          <a:r>
            <a:rPr kumimoji="1" lang="ja-JP" altLang="en-US" sz="1000" b="0" i="0" baseline="0">
              <a:solidFill>
                <a:schemeClr val="dk1"/>
              </a:solidFill>
              <a:effectLst/>
              <a:latin typeface="+mn-lt"/>
              <a:ea typeface="+mn-ea"/>
              <a:cs typeface="+mn-cs"/>
            </a:rPr>
            <a:t>ものの</a:t>
          </a:r>
          <a:r>
            <a:rPr kumimoji="1" lang="ja-JP" altLang="ja-JP" sz="1000" b="0" i="0" baseline="0">
              <a:solidFill>
                <a:schemeClr val="dk1"/>
              </a:solidFill>
              <a:effectLst/>
              <a:latin typeface="+mn-lt"/>
              <a:ea typeface="+mn-ea"/>
              <a:cs typeface="+mn-cs"/>
            </a:rPr>
            <a:t>、過去に</a:t>
          </a:r>
          <a:r>
            <a:rPr kumimoji="1" lang="ja-JP" altLang="en-US" sz="1000" b="0" i="0" baseline="0">
              <a:solidFill>
                <a:schemeClr val="dk1"/>
              </a:solidFill>
              <a:effectLst/>
              <a:latin typeface="+mn-lt"/>
              <a:ea typeface="+mn-ea"/>
              <a:cs typeface="+mn-cs"/>
            </a:rPr>
            <a:t>実</a:t>
          </a:r>
          <a:r>
            <a:rPr kumimoji="1" lang="ja-JP" altLang="ja-JP" sz="1000" b="0" i="0" baseline="0">
              <a:solidFill>
                <a:schemeClr val="dk1"/>
              </a:solidFill>
              <a:effectLst/>
              <a:latin typeface="+mn-lt"/>
              <a:ea typeface="+mn-ea"/>
              <a:cs typeface="+mn-cs"/>
            </a:rPr>
            <a:t>施した下水道事業の公債費に対する繰出金が今後も下がら</a:t>
          </a:r>
          <a:r>
            <a:rPr kumimoji="1" lang="ja-JP" altLang="en-US" sz="1000" b="0" i="0" baseline="0">
              <a:solidFill>
                <a:schemeClr val="dk1"/>
              </a:solidFill>
              <a:effectLst/>
              <a:latin typeface="+mn-lt"/>
              <a:ea typeface="+mn-ea"/>
              <a:cs typeface="+mn-cs"/>
            </a:rPr>
            <a:t>ないことなどから、債務償還比率はしばらくは現状のレベルで推移する見込みであ</a:t>
          </a:r>
          <a:r>
            <a:rPr kumimoji="1" lang="ja-JP" altLang="ja-JP" sz="1000" b="0" i="0" baseline="0">
              <a:solidFill>
                <a:schemeClr val="dk1"/>
              </a:solidFill>
              <a:effectLst/>
              <a:latin typeface="+mn-lt"/>
              <a:ea typeface="+mn-ea"/>
              <a:cs typeface="+mn-cs"/>
            </a:rPr>
            <a:t>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D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29" name="債務償還比率最小値テキスト">
          <a:extLst>
            <a:ext uri="{FF2B5EF4-FFF2-40B4-BE49-F238E27FC236}">
              <a16:creationId xmlns:a16="http://schemas.microsoft.com/office/drawing/2014/main" id="{00000000-0008-0000-0D00-000081000000}"/>
            </a:ext>
          </a:extLst>
        </xdr:cNvPr>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31" name="債務償還比率最大値テキスト">
          <a:extLst>
            <a:ext uri="{FF2B5EF4-FFF2-40B4-BE49-F238E27FC236}">
              <a16:creationId xmlns:a16="http://schemas.microsoft.com/office/drawing/2014/main" id="{00000000-0008-0000-0D00-000083000000}"/>
            </a:ext>
          </a:extLst>
        </xdr:cNvPr>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124574</xdr:rowOff>
    </xdr:from>
    <xdr:ext cx="469744" cy="259045"/>
    <xdr:sp macro="" textlink="">
      <xdr:nvSpPr>
        <xdr:cNvPr id="133" name="債務償還比率平均値テキスト">
          <a:extLst>
            <a:ext uri="{FF2B5EF4-FFF2-40B4-BE49-F238E27FC236}">
              <a16:creationId xmlns:a16="http://schemas.microsoft.com/office/drawing/2014/main" id="{00000000-0008-0000-0D00-000085000000}"/>
            </a:ext>
          </a:extLst>
        </xdr:cNvPr>
        <xdr:cNvSpPr txBox="1"/>
      </xdr:nvSpPr>
      <xdr:spPr>
        <a:xfrm>
          <a:off x="14846300" y="5696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5915</xdr:rowOff>
    </xdr:from>
    <xdr:to>
      <xdr:col>76</xdr:col>
      <xdr:colOff>73025</xdr:colOff>
      <xdr:row>30</xdr:row>
      <xdr:rowOff>107515</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744700" y="592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155792</xdr:rowOff>
    </xdr:from>
    <xdr:ext cx="469744" cy="259045"/>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4846300" y="589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53104</xdr:rowOff>
    </xdr:from>
    <xdr:to>
      <xdr:col>72</xdr:col>
      <xdr:colOff>123825</xdr:colOff>
      <xdr:row>30</xdr:row>
      <xdr:rowOff>154704</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033500" y="59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56715</xdr:rowOff>
    </xdr:from>
    <xdr:to>
      <xdr:col>76</xdr:col>
      <xdr:colOff>22225</xdr:colOff>
      <xdr:row>30</xdr:row>
      <xdr:rowOff>103904</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4084300" y="5971740"/>
          <a:ext cx="711200" cy="4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2727</xdr:rowOff>
    </xdr:from>
    <xdr:to>
      <xdr:col>68</xdr:col>
      <xdr:colOff>123825</xdr:colOff>
      <xdr:row>30</xdr:row>
      <xdr:rowOff>104327</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3271500" y="59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53527</xdr:rowOff>
    </xdr:from>
    <xdr:to>
      <xdr:col>72</xdr:col>
      <xdr:colOff>73025</xdr:colOff>
      <xdr:row>30</xdr:row>
      <xdr:rowOff>103904</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3322300" y="5968552"/>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67497</xdr:rowOff>
    </xdr:from>
    <xdr:to>
      <xdr:col>64</xdr:col>
      <xdr:colOff>123825</xdr:colOff>
      <xdr:row>30</xdr:row>
      <xdr:rowOff>169097</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2509500" y="598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53527</xdr:rowOff>
    </xdr:from>
    <xdr:to>
      <xdr:col>68</xdr:col>
      <xdr:colOff>73025</xdr:colOff>
      <xdr:row>30</xdr:row>
      <xdr:rowOff>118297</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2560300" y="596855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39533</xdr:rowOff>
    </xdr:from>
    <xdr:to>
      <xdr:col>60</xdr:col>
      <xdr:colOff>123825</xdr:colOff>
      <xdr:row>30</xdr:row>
      <xdr:rowOff>141133</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1747500" y="59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90333</xdr:rowOff>
    </xdr:from>
    <xdr:to>
      <xdr:col>64</xdr:col>
      <xdr:colOff>73025</xdr:colOff>
      <xdr:row>30</xdr:row>
      <xdr:rowOff>118297</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1798300" y="6005358"/>
          <a:ext cx="762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47243</xdr:rowOff>
    </xdr:from>
    <xdr:ext cx="469744" cy="259045"/>
    <xdr:sp macro="" textlink="">
      <xdr:nvSpPr>
        <xdr:cNvPr id="154" name="n_1aveValue債務償還比率">
          <a:extLst>
            <a:ext uri="{FF2B5EF4-FFF2-40B4-BE49-F238E27FC236}">
              <a16:creationId xmlns:a16="http://schemas.microsoft.com/office/drawing/2014/main" id="{00000000-0008-0000-0D00-00009A000000}"/>
            </a:ext>
          </a:extLst>
        </xdr:cNvPr>
        <xdr:cNvSpPr txBox="1"/>
      </xdr:nvSpPr>
      <xdr:spPr>
        <a:xfrm>
          <a:off x="13836727" y="56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39018</xdr:rowOff>
    </xdr:from>
    <xdr:ext cx="469744" cy="259045"/>
    <xdr:sp macro="" textlink="">
      <xdr:nvSpPr>
        <xdr:cNvPr id="155" name="n_2aveValue債務償還比率">
          <a:extLst>
            <a:ext uri="{FF2B5EF4-FFF2-40B4-BE49-F238E27FC236}">
              <a16:creationId xmlns:a16="http://schemas.microsoft.com/office/drawing/2014/main" id="{00000000-0008-0000-0D00-00009B000000}"/>
            </a:ext>
          </a:extLst>
        </xdr:cNvPr>
        <xdr:cNvSpPr txBox="1"/>
      </xdr:nvSpPr>
      <xdr:spPr>
        <a:xfrm>
          <a:off x="13087427" y="561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40972</xdr:rowOff>
    </xdr:from>
    <xdr:ext cx="469744" cy="259045"/>
    <xdr:sp macro="" textlink="">
      <xdr:nvSpPr>
        <xdr:cNvPr id="156" name="n_3aveValue債務償還比率">
          <a:extLst>
            <a:ext uri="{FF2B5EF4-FFF2-40B4-BE49-F238E27FC236}">
              <a16:creationId xmlns:a16="http://schemas.microsoft.com/office/drawing/2014/main" id="{00000000-0008-0000-0D00-00009C000000}"/>
            </a:ext>
          </a:extLst>
        </xdr:cNvPr>
        <xdr:cNvSpPr txBox="1"/>
      </xdr:nvSpPr>
      <xdr:spPr>
        <a:xfrm>
          <a:off x="12325427" y="56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14858</xdr:rowOff>
    </xdr:from>
    <xdr:ext cx="469744" cy="259045"/>
    <xdr:sp macro="" textlink="">
      <xdr:nvSpPr>
        <xdr:cNvPr id="157" name="n_4aveValue債務償還比率">
          <a:extLst>
            <a:ext uri="{FF2B5EF4-FFF2-40B4-BE49-F238E27FC236}">
              <a16:creationId xmlns:a16="http://schemas.microsoft.com/office/drawing/2014/main" id="{00000000-0008-0000-0D00-00009D000000}"/>
            </a:ext>
          </a:extLst>
        </xdr:cNvPr>
        <xdr:cNvSpPr txBox="1"/>
      </xdr:nvSpPr>
      <xdr:spPr>
        <a:xfrm>
          <a:off x="11563427" y="5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145831</xdr:rowOff>
    </xdr:from>
    <xdr:ext cx="469744" cy="259045"/>
    <xdr:sp macro="" textlink="">
      <xdr:nvSpPr>
        <xdr:cNvPr id="158" name="n_1mainValue債務償還比率">
          <a:extLst>
            <a:ext uri="{FF2B5EF4-FFF2-40B4-BE49-F238E27FC236}">
              <a16:creationId xmlns:a16="http://schemas.microsoft.com/office/drawing/2014/main" id="{00000000-0008-0000-0D00-00009E000000}"/>
            </a:ext>
          </a:extLst>
        </xdr:cNvPr>
        <xdr:cNvSpPr txBox="1"/>
      </xdr:nvSpPr>
      <xdr:spPr>
        <a:xfrm>
          <a:off x="13836727" y="606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95454</xdr:rowOff>
    </xdr:from>
    <xdr:ext cx="469744" cy="259045"/>
    <xdr:sp macro="" textlink="">
      <xdr:nvSpPr>
        <xdr:cNvPr id="159" name="n_2mainValue債務償還比率">
          <a:extLst>
            <a:ext uri="{FF2B5EF4-FFF2-40B4-BE49-F238E27FC236}">
              <a16:creationId xmlns:a16="http://schemas.microsoft.com/office/drawing/2014/main" id="{00000000-0008-0000-0D00-00009F000000}"/>
            </a:ext>
          </a:extLst>
        </xdr:cNvPr>
        <xdr:cNvSpPr txBox="1"/>
      </xdr:nvSpPr>
      <xdr:spPr>
        <a:xfrm>
          <a:off x="13087427" y="601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160224</xdr:rowOff>
    </xdr:from>
    <xdr:ext cx="469744" cy="259045"/>
    <xdr:sp macro="" textlink="">
      <xdr:nvSpPr>
        <xdr:cNvPr id="160" name="n_3mainValue債務償還比率">
          <a:extLst>
            <a:ext uri="{FF2B5EF4-FFF2-40B4-BE49-F238E27FC236}">
              <a16:creationId xmlns:a16="http://schemas.microsoft.com/office/drawing/2014/main" id="{00000000-0008-0000-0D00-0000A0000000}"/>
            </a:ext>
          </a:extLst>
        </xdr:cNvPr>
        <xdr:cNvSpPr txBox="1"/>
      </xdr:nvSpPr>
      <xdr:spPr>
        <a:xfrm>
          <a:off x="12325427" y="607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132260</xdr:rowOff>
    </xdr:from>
    <xdr:ext cx="469744" cy="259045"/>
    <xdr:sp macro="" textlink="">
      <xdr:nvSpPr>
        <xdr:cNvPr id="161" name="n_4mainValue債務償還比率">
          <a:extLst>
            <a:ext uri="{FF2B5EF4-FFF2-40B4-BE49-F238E27FC236}">
              <a16:creationId xmlns:a16="http://schemas.microsoft.com/office/drawing/2014/main" id="{00000000-0008-0000-0D00-0000A1000000}"/>
            </a:ext>
          </a:extLst>
        </xdr:cNvPr>
        <xdr:cNvSpPr txBox="1"/>
      </xdr:nvSpPr>
      <xdr:spPr>
        <a:xfrm>
          <a:off x="11563427" y="604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14,944
14,837
56.94
9,239,901
9,060,810
127,994
5,426,216
7,125,674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48260</xdr:rowOff>
    </xdr:from>
    <xdr:to>
      <xdr:col>24</xdr:col>
      <xdr:colOff>114300</xdr:colOff>
      <xdr:row>35</xdr:row>
      <xdr:rowOff>149860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71137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162560</xdr:rowOff>
    </xdr:from>
    <xdr:to>
      <xdr:col>20</xdr:col>
      <xdr:colOff>38100</xdr:colOff>
      <xdr:row>35</xdr:row>
      <xdr:rowOff>92710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41910</xdr:rowOff>
    </xdr:from>
    <xdr:to>
      <xdr:col>24</xdr:col>
      <xdr:colOff>63500</xdr:colOff>
      <xdr:row>35</xdr:row>
      <xdr:rowOff>99060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0426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105410</xdr:rowOff>
    </xdr:from>
    <xdr:to>
      <xdr:col>15</xdr:col>
      <xdr:colOff>101600</xdr:colOff>
      <xdr:row>35</xdr:row>
      <xdr:rowOff>35560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156210</xdr:rowOff>
    </xdr:from>
    <xdr:to>
      <xdr:col>19</xdr:col>
      <xdr:colOff>177800</xdr:colOff>
      <xdr:row>35</xdr:row>
      <xdr:rowOff>41910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5985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29210</xdr:rowOff>
    </xdr:from>
    <xdr:to>
      <xdr:col>10</xdr:col>
      <xdr:colOff>165100</xdr:colOff>
      <xdr:row>34</xdr:row>
      <xdr:rowOff>130810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80010</xdr:rowOff>
    </xdr:from>
    <xdr:to>
      <xdr:col>15</xdr:col>
      <xdr:colOff>50800</xdr:colOff>
      <xdr:row>34</xdr:row>
      <xdr:rowOff>156210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59093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34307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38117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109237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52087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147337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142403</xdr:rowOff>
    </xdr:from>
    <xdr:ext cx="534377"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6314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137909</xdr:rowOff>
    </xdr:from>
    <xdr:to>
      <xdr:col>55</xdr:col>
      <xdr:colOff>50800</xdr:colOff>
      <xdr:row>39</xdr:row>
      <xdr:rowOff>68059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10426700" y="66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116336</xdr:rowOff>
    </xdr:from>
    <xdr:ext cx="534377"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10515600" y="66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145872</xdr:rowOff>
    </xdr:from>
    <xdr:to>
      <xdr:col>50</xdr:col>
      <xdr:colOff>165100</xdr:colOff>
      <xdr:row>39</xdr:row>
      <xdr:rowOff>76022</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588500" y="66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17259</xdr:rowOff>
    </xdr:from>
    <xdr:to>
      <xdr:col>55</xdr:col>
      <xdr:colOff>0</xdr:colOff>
      <xdr:row>39</xdr:row>
      <xdr:rowOff>25222</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9639300" y="6703809"/>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150578</xdr:rowOff>
    </xdr:from>
    <xdr:to>
      <xdr:col>46</xdr:col>
      <xdr:colOff>38100</xdr:colOff>
      <xdr:row>39</xdr:row>
      <xdr:rowOff>80728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699500" y="666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25222</xdr:rowOff>
    </xdr:from>
    <xdr:to>
      <xdr:col>50</xdr:col>
      <xdr:colOff>114300</xdr:colOff>
      <xdr:row>39</xdr:row>
      <xdr:rowOff>29928</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750300" y="6711772"/>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156693</xdr:rowOff>
    </xdr:from>
    <xdr:to>
      <xdr:col>41</xdr:col>
      <xdr:colOff>101600</xdr:colOff>
      <xdr:row>39</xdr:row>
      <xdr:rowOff>86843</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810500" y="66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29928</xdr:rowOff>
    </xdr:from>
    <xdr:to>
      <xdr:col>45</xdr:col>
      <xdr:colOff>177800</xdr:colOff>
      <xdr:row>39</xdr:row>
      <xdr:rowOff>36043</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861300" y="6716478"/>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67149</xdr:rowOff>
    </xdr:from>
    <xdr:ext cx="534377"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59411" y="67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71855</xdr:rowOff>
    </xdr:from>
    <xdr:ext cx="534377"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483111" y="675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77970</xdr:rowOff>
    </xdr:from>
    <xdr:ext cx="534377"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594111" y="67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E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E00-0000A7000000}"/>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00000000-0008-0000-0E00-0000A9000000}"/>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E00-0000AB000000}"/>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xdr:rowOff>
    </xdr:from>
    <xdr:to>
      <xdr:col>24</xdr:col>
      <xdr:colOff>114300</xdr:colOff>
      <xdr:row>59</xdr:row>
      <xdr:rowOff>104140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4584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25417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0000000-0008-0000-0E00-0000B7000000}"/>
            </a:ext>
          </a:extLst>
        </xdr:cNvPr>
        <xdr:cNvSpPr txBox="1"/>
      </xdr:nvSpPr>
      <xdr:spPr>
        <a:xfrm>
          <a:off x="46736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164465</xdr:rowOff>
    </xdr:from>
    <xdr:to>
      <xdr:col>20</xdr:col>
      <xdr:colOff>38100</xdr:colOff>
      <xdr:row>59</xdr:row>
      <xdr:rowOff>94615</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3746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43815</xdr:rowOff>
    </xdr:from>
    <xdr:to>
      <xdr:col>24</xdr:col>
      <xdr:colOff>63500</xdr:colOff>
      <xdr:row>59</xdr:row>
      <xdr:rowOff>53340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3797300" y="101593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149225</xdr:rowOff>
    </xdr:from>
    <xdr:to>
      <xdr:col>15</xdr:col>
      <xdr:colOff>101600</xdr:colOff>
      <xdr:row>59</xdr:row>
      <xdr:rowOff>79375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2857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28575</xdr:rowOff>
    </xdr:from>
    <xdr:to>
      <xdr:col>19</xdr:col>
      <xdr:colOff>177800</xdr:colOff>
      <xdr:row>59</xdr:row>
      <xdr:rowOff>43815</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908300" y="101441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99695</xdr:rowOff>
    </xdr:from>
    <xdr:to>
      <xdr:col>10</xdr:col>
      <xdr:colOff>165100</xdr:colOff>
      <xdr:row>60</xdr:row>
      <xdr:rowOff>29845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1968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28575</xdr:rowOff>
    </xdr:from>
    <xdr:to>
      <xdr:col>15</xdr:col>
      <xdr:colOff>50800</xdr:colOff>
      <xdr:row>59</xdr:row>
      <xdr:rowOff>150495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2019300" y="1014412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106697</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582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91457</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705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111142</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582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95902</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705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20972</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816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E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E00-0000DF000000}"/>
            </a:ext>
          </a:extLst>
        </xdr:cNvPr>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E00-0000E1000000}"/>
            </a:ext>
          </a:extLst>
        </xdr:cNvPr>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E00-0000E3000000}"/>
            </a:ext>
          </a:extLst>
        </xdr:cNvPr>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47136</xdr:rowOff>
    </xdr:from>
    <xdr:to>
      <xdr:col>55</xdr:col>
      <xdr:colOff>50800</xdr:colOff>
      <xdr:row>62</xdr:row>
      <xdr:rowOff>148736</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10426700" y="106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25563</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E00-0000EF000000}"/>
            </a:ext>
          </a:extLst>
        </xdr:cNvPr>
        <xdr:cNvSpPr txBox="1"/>
      </xdr:nvSpPr>
      <xdr:spPr>
        <a:xfrm>
          <a:off x="10515600" y="1065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58751</xdr:rowOff>
    </xdr:from>
    <xdr:to>
      <xdr:col>50</xdr:col>
      <xdr:colOff>165100</xdr:colOff>
      <xdr:row>62</xdr:row>
      <xdr:rowOff>160351</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9588500" y="106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97936</xdr:rowOff>
    </xdr:from>
    <xdr:to>
      <xdr:col>55</xdr:col>
      <xdr:colOff>0</xdr:colOff>
      <xdr:row>62</xdr:row>
      <xdr:rowOff>109551</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9639300" y="10727836"/>
          <a:ext cx="8382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67166</xdr:rowOff>
    </xdr:from>
    <xdr:to>
      <xdr:col>46</xdr:col>
      <xdr:colOff>38100</xdr:colOff>
      <xdr:row>62</xdr:row>
      <xdr:rowOff>168766</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8699500" y="106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109551</xdr:rowOff>
    </xdr:from>
    <xdr:to>
      <xdr:col>50</xdr:col>
      <xdr:colOff>114300</xdr:colOff>
      <xdr:row>62</xdr:row>
      <xdr:rowOff>117966</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8750300" y="10739451"/>
          <a:ext cx="8890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70214</xdr:rowOff>
    </xdr:from>
    <xdr:to>
      <xdr:col>41</xdr:col>
      <xdr:colOff>101600</xdr:colOff>
      <xdr:row>63</xdr:row>
      <xdr:rowOff>364</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7810500" y="107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117966</xdr:rowOff>
    </xdr:from>
    <xdr:to>
      <xdr:col>45</xdr:col>
      <xdr:colOff>177800</xdr:colOff>
      <xdr:row>62</xdr:row>
      <xdr:rowOff>121014</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7861300" y="1074786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151478</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9327095" y="1078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159893</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8450795" y="1078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162941</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7561795" y="1079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00000000-0008-0000-0E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9" name="【公営住宅】&#10;有形固定資産減価償却率最小値テキスト">
          <a:extLst>
            <a:ext uri="{FF2B5EF4-FFF2-40B4-BE49-F238E27FC236}">
              <a16:creationId xmlns:a16="http://schemas.microsoft.com/office/drawing/2014/main" id="{00000000-0008-0000-0E00-000017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00000000-0008-0000-0E00-000019010000}"/>
            </a:ext>
          </a:extLst>
        </xdr:cNvPr>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164935</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00000000-0008-0000-0E00-00001B010000}"/>
            </a:ext>
          </a:extLst>
        </xdr:cNvPr>
        <xdr:cNvSpPr txBox="1"/>
      </xdr:nvSpPr>
      <xdr:spPr>
        <a:xfrm>
          <a:off x="4673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88537</xdr:rowOff>
    </xdr:from>
    <xdr:to>
      <xdr:col>24</xdr:col>
      <xdr:colOff>114300</xdr:colOff>
      <xdr:row>81</xdr:row>
      <xdr:rowOff>18687</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4584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111414</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00000000-0008-0000-0E00-000027010000}"/>
            </a:ext>
          </a:extLst>
        </xdr:cNvPr>
        <xdr:cNvSpPr txBox="1"/>
      </xdr:nvSpPr>
      <xdr:spPr>
        <a:xfrm>
          <a:off x="4673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49349</xdr:rowOff>
    </xdr:from>
    <xdr:to>
      <xdr:col>20</xdr:col>
      <xdr:colOff>38100</xdr:colOff>
      <xdr:row>81</xdr:row>
      <xdr:rowOff>150949</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3746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139337</xdr:rowOff>
    </xdr:from>
    <xdr:to>
      <xdr:col>24</xdr:col>
      <xdr:colOff>63500</xdr:colOff>
      <xdr:row>81</xdr:row>
      <xdr:rowOff>100149</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flipV="1">
          <a:off x="3797300" y="13855337"/>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86905</xdr:rowOff>
    </xdr:from>
    <xdr:to>
      <xdr:col>15</xdr:col>
      <xdr:colOff>101600</xdr:colOff>
      <xdr:row>84</xdr:row>
      <xdr:rowOff>17055</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2857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100149</xdr:rowOff>
    </xdr:from>
    <xdr:to>
      <xdr:col>19</xdr:col>
      <xdr:colOff>177800</xdr:colOff>
      <xdr:row>83</xdr:row>
      <xdr:rowOff>137705</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flipV="1">
          <a:off x="2908300" y="13987599"/>
          <a:ext cx="889000" cy="3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137705</xdr:rowOff>
    </xdr:from>
    <xdr:to>
      <xdr:col>15</xdr:col>
      <xdr:colOff>50800</xdr:colOff>
      <xdr:row>86</xdr:row>
      <xdr:rowOff>168729</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flipV="1">
          <a:off x="2019300" y="14368055"/>
          <a:ext cx="889000" cy="54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151872</xdr:rowOff>
    </xdr:from>
    <xdr:ext cx="405111" cy="259045"/>
    <xdr:sp macro="" textlink="">
      <xdr:nvSpPr>
        <xdr:cNvPr id="302" name="n_1aveValue【公営住宅】&#10;有形固定資産減価償却率">
          <a:extLst>
            <a:ext uri="{FF2B5EF4-FFF2-40B4-BE49-F238E27FC236}">
              <a16:creationId xmlns:a16="http://schemas.microsoft.com/office/drawing/2014/main" id="{00000000-0008-0000-0E00-00002E010000}"/>
            </a:ext>
          </a:extLst>
        </xdr:cNvPr>
        <xdr:cNvSpPr txBox="1"/>
      </xdr:nvSpPr>
      <xdr:spPr>
        <a:xfrm>
          <a:off x="3582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303" name="n_2aveValue【公営住宅】&#10;有形固定資産減価償却率">
          <a:extLst>
            <a:ext uri="{FF2B5EF4-FFF2-40B4-BE49-F238E27FC236}">
              <a16:creationId xmlns:a16="http://schemas.microsoft.com/office/drawing/2014/main" id="{00000000-0008-0000-0E00-00002F010000}"/>
            </a:ext>
          </a:extLst>
        </xdr:cNvPr>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04" name="n_3aveValue【公営住宅】&#10;有形固定資産減価償却率">
          <a:extLst>
            <a:ext uri="{FF2B5EF4-FFF2-40B4-BE49-F238E27FC236}">
              <a16:creationId xmlns:a16="http://schemas.microsoft.com/office/drawing/2014/main" id="{00000000-0008-0000-0E00-000030010000}"/>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05" name="n_4aveValue【公営住宅】&#10;有形固定資産減価償却率">
          <a:extLst>
            <a:ext uri="{FF2B5EF4-FFF2-40B4-BE49-F238E27FC236}">
              <a16:creationId xmlns:a16="http://schemas.microsoft.com/office/drawing/2014/main" id="{00000000-0008-0000-0E00-000031010000}"/>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167476</xdr:rowOff>
    </xdr:from>
    <xdr:ext cx="405111" cy="259045"/>
    <xdr:sp macro="" textlink="">
      <xdr:nvSpPr>
        <xdr:cNvPr id="306" name="n_1mainValue【公営住宅】&#10;有形固定資産減価償却率">
          <a:extLst>
            <a:ext uri="{FF2B5EF4-FFF2-40B4-BE49-F238E27FC236}">
              <a16:creationId xmlns:a16="http://schemas.microsoft.com/office/drawing/2014/main" id="{00000000-0008-0000-0E00-000032010000}"/>
            </a:ext>
          </a:extLst>
        </xdr:cNvPr>
        <xdr:cNvSpPr txBox="1"/>
      </xdr:nvSpPr>
      <xdr:spPr>
        <a:xfrm>
          <a:off x="35820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8182</xdr:rowOff>
    </xdr:from>
    <xdr:ext cx="405111" cy="259045"/>
    <xdr:sp macro="" textlink="">
      <xdr:nvSpPr>
        <xdr:cNvPr id="307" name="n_2mainValue【公営住宅】&#10;有形固定資産減価償却率">
          <a:extLst>
            <a:ext uri="{FF2B5EF4-FFF2-40B4-BE49-F238E27FC236}">
              <a16:creationId xmlns:a16="http://schemas.microsoft.com/office/drawing/2014/main" id="{00000000-0008-0000-0E00-000033010000}"/>
            </a:ext>
          </a:extLst>
        </xdr:cNvPr>
        <xdr:cNvSpPr txBox="1"/>
      </xdr:nvSpPr>
      <xdr:spPr>
        <a:xfrm>
          <a:off x="2705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08" name="n_3mainValue【公営住宅】&#10;有形固定資産減価償却率">
          <a:extLst>
            <a:ext uri="{FF2B5EF4-FFF2-40B4-BE49-F238E27FC236}">
              <a16:creationId xmlns:a16="http://schemas.microsoft.com/office/drawing/2014/main" id="{00000000-0008-0000-0E00-000034010000}"/>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33" name="【公営住宅】&#10;一人当たり面積最小値テキスト">
          <a:extLst>
            <a:ext uri="{FF2B5EF4-FFF2-40B4-BE49-F238E27FC236}">
              <a16:creationId xmlns:a16="http://schemas.microsoft.com/office/drawing/2014/main" id="{00000000-0008-0000-0E00-00004D010000}"/>
            </a:ext>
          </a:extLst>
        </xdr:cNvPr>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35" name="【公営住宅】&#10;一人当たり面積最大値テキスト">
          <a:extLst>
            <a:ext uri="{FF2B5EF4-FFF2-40B4-BE49-F238E27FC236}">
              <a16:creationId xmlns:a16="http://schemas.microsoft.com/office/drawing/2014/main" id="{00000000-0008-0000-0E00-00004F010000}"/>
            </a:ext>
          </a:extLst>
        </xdr:cNvPr>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37" name="【公営住宅】&#10;一人当たり面積平均値テキスト">
          <a:extLst>
            <a:ext uri="{FF2B5EF4-FFF2-40B4-BE49-F238E27FC236}">
              <a16:creationId xmlns:a16="http://schemas.microsoft.com/office/drawing/2014/main" id="{00000000-0008-0000-0E00-000051010000}"/>
            </a:ext>
          </a:extLst>
        </xdr:cNvPr>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169290</xdr:rowOff>
    </xdr:from>
    <xdr:to>
      <xdr:col>55</xdr:col>
      <xdr:colOff>50800</xdr:colOff>
      <xdr:row>86</xdr:row>
      <xdr:rowOff>99440</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10426700" y="1474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84217</xdr:rowOff>
    </xdr:from>
    <xdr:ext cx="469744" cy="259045"/>
    <xdr:sp macro="" textlink="">
      <xdr:nvSpPr>
        <xdr:cNvPr id="349" name="【公営住宅】&#10;一人当たり面積該当値テキスト">
          <a:extLst>
            <a:ext uri="{FF2B5EF4-FFF2-40B4-BE49-F238E27FC236}">
              <a16:creationId xmlns:a16="http://schemas.microsoft.com/office/drawing/2014/main" id="{00000000-0008-0000-0E00-00005D010000}"/>
            </a:ext>
          </a:extLst>
        </xdr:cNvPr>
        <xdr:cNvSpPr txBox="1"/>
      </xdr:nvSpPr>
      <xdr:spPr>
        <a:xfrm>
          <a:off x="10515600" y="146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149861</xdr:rowOff>
    </xdr:from>
    <xdr:to>
      <xdr:col>50</xdr:col>
      <xdr:colOff>165100</xdr:colOff>
      <xdr:row>86</xdr:row>
      <xdr:rowOff>80011</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9588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29211</xdr:rowOff>
    </xdr:from>
    <xdr:to>
      <xdr:col>55</xdr:col>
      <xdr:colOff>0</xdr:colOff>
      <xdr:row>86</xdr:row>
      <xdr:rowOff>48640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9639300" y="14773911"/>
          <a:ext cx="838200" cy="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162052</xdr:rowOff>
    </xdr:from>
    <xdr:to>
      <xdr:col>46</xdr:col>
      <xdr:colOff>38100</xdr:colOff>
      <xdr:row>86</xdr:row>
      <xdr:rowOff>92202</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8699500" y="147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29211</xdr:rowOff>
    </xdr:from>
    <xdr:to>
      <xdr:col>50</xdr:col>
      <xdr:colOff>114300</xdr:colOff>
      <xdr:row>86</xdr:row>
      <xdr:rowOff>41402</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8750300" y="14773911"/>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165863</xdr:rowOff>
    </xdr:from>
    <xdr:to>
      <xdr:col>41</xdr:col>
      <xdr:colOff>101600</xdr:colOff>
      <xdr:row>86</xdr:row>
      <xdr:rowOff>96013</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7810500" y="147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41402</xdr:rowOff>
    </xdr:from>
    <xdr:to>
      <xdr:col>45</xdr:col>
      <xdr:colOff>177800</xdr:colOff>
      <xdr:row>86</xdr:row>
      <xdr:rowOff>45213</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7861300" y="1478610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56" name="n_1aveValue【公営住宅】&#10;一人当たり面積">
          <a:extLst>
            <a:ext uri="{FF2B5EF4-FFF2-40B4-BE49-F238E27FC236}">
              <a16:creationId xmlns:a16="http://schemas.microsoft.com/office/drawing/2014/main" id="{00000000-0008-0000-0E00-000064010000}"/>
            </a:ext>
          </a:extLst>
        </xdr:cNvPr>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57" name="n_2aveValue【公営住宅】&#10;一人当たり面積">
          <a:extLst>
            <a:ext uri="{FF2B5EF4-FFF2-40B4-BE49-F238E27FC236}">
              <a16:creationId xmlns:a16="http://schemas.microsoft.com/office/drawing/2014/main" id="{00000000-0008-0000-0E00-000065010000}"/>
            </a:ext>
          </a:extLst>
        </xdr:cNvPr>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58" name="n_3aveValue【公営住宅】&#10;一人当たり面積">
          <a:extLst>
            <a:ext uri="{FF2B5EF4-FFF2-40B4-BE49-F238E27FC236}">
              <a16:creationId xmlns:a16="http://schemas.microsoft.com/office/drawing/2014/main" id="{00000000-0008-0000-0E00-000066010000}"/>
            </a:ext>
          </a:extLst>
        </xdr:cNvPr>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59" name="n_4aveValue【公営住宅】&#10;一人当たり面積">
          <a:extLst>
            <a:ext uri="{FF2B5EF4-FFF2-40B4-BE49-F238E27FC236}">
              <a16:creationId xmlns:a16="http://schemas.microsoft.com/office/drawing/2014/main" id="{00000000-0008-0000-0E00-000067010000}"/>
            </a:ext>
          </a:extLst>
        </xdr:cNvPr>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71138</xdr:rowOff>
    </xdr:from>
    <xdr:ext cx="469744" cy="259045"/>
    <xdr:sp macro="" textlink="">
      <xdr:nvSpPr>
        <xdr:cNvPr id="360" name="n_1mainValue【公営住宅】&#10;一人当たり面積">
          <a:extLst>
            <a:ext uri="{FF2B5EF4-FFF2-40B4-BE49-F238E27FC236}">
              <a16:creationId xmlns:a16="http://schemas.microsoft.com/office/drawing/2014/main" id="{00000000-0008-0000-0E00-000068010000}"/>
            </a:ext>
          </a:extLst>
        </xdr:cNvPr>
        <xdr:cNvSpPr txBox="1"/>
      </xdr:nvSpPr>
      <xdr:spPr>
        <a:xfrm>
          <a:off x="93917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83329</xdr:rowOff>
    </xdr:from>
    <xdr:ext cx="469744" cy="259045"/>
    <xdr:sp macro="" textlink="">
      <xdr:nvSpPr>
        <xdr:cNvPr id="361" name="n_2mainValue【公営住宅】&#10;一人当たり面積">
          <a:extLst>
            <a:ext uri="{FF2B5EF4-FFF2-40B4-BE49-F238E27FC236}">
              <a16:creationId xmlns:a16="http://schemas.microsoft.com/office/drawing/2014/main" id="{00000000-0008-0000-0E00-000069010000}"/>
            </a:ext>
          </a:extLst>
        </xdr:cNvPr>
        <xdr:cNvSpPr txBox="1"/>
      </xdr:nvSpPr>
      <xdr:spPr>
        <a:xfrm>
          <a:off x="8515427" y="1482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87140</xdr:rowOff>
    </xdr:from>
    <xdr:ext cx="469744" cy="259045"/>
    <xdr:sp macro="" textlink="">
      <xdr:nvSpPr>
        <xdr:cNvPr id="362" name="n_3mainValue【公営住宅】&#10;一人当たり面積">
          <a:extLst>
            <a:ext uri="{FF2B5EF4-FFF2-40B4-BE49-F238E27FC236}">
              <a16:creationId xmlns:a16="http://schemas.microsoft.com/office/drawing/2014/main" id="{00000000-0008-0000-0E00-00006A010000}"/>
            </a:ext>
          </a:extLst>
        </xdr:cNvPr>
        <xdr:cNvSpPr txBox="1"/>
      </xdr:nvSpPr>
      <xdr:spPr>
        <a:xfrm>
          <a:off x="7626427" y="1483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E00-000094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E00-000096010000}"/>
            </a:ext>
          </a:extLst>
        </xdr:cNvPr>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E00-000098010000}"/>
            </a:ext>
          </a:extLst>
        </xdr:cNvPr>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60977</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E00-0000A4010000}"/>
            </a:ext>
          </a:extLst>
        </xdr:cNvPr>
        <xdr:cNvSpPr txBox="1"/>
      </xdr:nvSpPr>
      <xdr:spPr>
        <a:xfrm>
          <a:off x="16357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99060</xdr:rowOff>
    </xdr:from>
    <xdr:to>
      <xdr:col>85</xdr:col>
      <xdr:colOff>127000</xdr:colOff>
      <xdr:row>37</xdr:row>
      <xdr:rowOff>133350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5481300" y="6442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4541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xdr:rowOff>
    </xdr:from>
    <xdr:to>
      <xdr:col>81</xdr:col>
      <xdr:colOff>50800</xdr:colOff>
      <xdr:row>37</xdr:row>
      <xdr:rowOff>99060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4592300" y="63588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52070</xdr:rowOff>
    </xdr:from>
    <xdr:to>
      <xdr:col>72</xdr:col>
      <xdr:colOff>38100</xdr:colOff>
      <xdr:row>36</xdr:row>
      <xdr:rowOff>153670</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3652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102870</xdr:rowOff>
    </xdr:from>
    <xdr:to>
      <xdr:col>76</xdr:col>
      <xdr:colOff>114300</xdr:colOff>
      <xdr:row>37</xdr:row>
      <xdr:rowOff>15240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3703300" y="62750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4389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26687</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3500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E00-0000AE010000}"/>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140987</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526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E00-0000B0010000}"/>
            </a:ext>
          </a:extLst>
        </xdr:cNvPr>
        <xdr:cNvSpPr txBox="1"/>
      </xdr:nvSpPr>
      <xdr:spPr>
        <a:xfrm>
          <a:off x="14389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170197</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E00-0000B1010000}"/>
            </a:ext>
          </a:extLst>
        </xdr:cNvPr>
        <xdr:cNvSpPr txBox="1"/>
      </xdr:nvSpPr>
      <xdr:spPr>
        <a:xfrm>
          <a:off x="13500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E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E00-0000C8010000}"/>
            </a:ext>
          </a:extLst>
        </xdr:cNvPr>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E00-0000CA010000}"/>
            </a:ext>
          </a:extLst>
        </xdr:cNvPr>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E00-0000CC010000}"/>
            </a:ext>
          </a:extLst>
        </xdr:cNvPr>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E00-0000D8010000}"/>
            </a:ext>
          </a:extLst>
        </xdr:cNvPr>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7112</xdr:rowOff>
    </xdr:from>
    <xdr:to>
      <xdr:col>112</xdr:col>
      <xdr:colOff>38100</xdr:colOff>
      <xdr:row>37</xdr:row>
      <xdr:rowOff>108712</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21272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37</xdr:row>
      <xdr:rowOff>57912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1323300" y="638556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9398</xdr:rowOff>
    </xdr:from>
    <xdr:to>
      <xdr:col>107</xdr:col>
      <xdr:colOff>101600</xdr:colOff>
      <xdr:row>37</xdr:row>
      <xdr:rowOff>110998</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20383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57912</xdr:rowOff>
    </xdr:from>
    <xdr:to>
      <xdr:col>111</xdr:col>
      <xdr:colOff>177800</xdr:colOff>
      <xdr:row>37</xdr:row>
      <xdr:rowOff>60198</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0434300" y="64015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9494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60198</xdr:rowOff>
    </xdr:from>
    <xdr:to>
      <xdr:col>107</xdr:col>
      <xdr:colOff>50800</xdr:colOff>
      <xdr:row>37</xdr:row>
      <xdr:rowOff>64770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19545300" y="64038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65549</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21075727" y="65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106697</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201994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131843</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9310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125239</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21075727" y="61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127525</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E00-0000E4010000}"/>
            </a:ext>
          </a:extLst>
        </xdr:cNvPr>
        <xdr:cNvSpPr txBox="1"/>
      </xdr:nvSpPr>
      <xdr:spPr>
        <a:xfrm>
          <a:off x="201994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132097</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E00-0000E5010000}"/>
            </a:ext>
          </a:extLst>
        </xdr:cNvPr>
        <xdr:cNvSpPr txBox="1"/>
      </xdr:nvSpPr>
      <xdr:spPr>
        <a:xfrm>
          <a:off x="19310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a:extLst>
            <a:ext uri="{FF2B5EF4-FFF2-40B4-BE49-F238E27FC236}">
              <a16:creationId xmlns:a16="http://schemas.microsoft.com/office/drawing/2014/main" id="{00000000-0008-0000-0E00-0000F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13" name="【学校施設】&#10;有形固定資産減価償却率最小値テキスト">
          <a:extLst>
            <a:ext uri="{FF2B5EF4-FFF2-40B4-BE49-F238E27FC236}">
              <a16:creationId xmlns:a16="http://schemas.microsoft.com/office/drawing/2014/main" id="{00000000-0008-0000-0E00-000001020000}"/>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15" name="【学校施設】&#10;有形固定資産減価償却率最大値テキスト">
          <a:extLst>
            <a:ext uri="{FF2B5EF4-FFF2-40B4-BE49-F238E27FC236}">
              <a16:creationId xmlns:a16="http://schemas.microsoft.com/office/drawing/2014/main" id="{00000000-0008-0000-0E00-00000302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17" name="【学校施設】&#10;有形固定資産減価償却率平均値テキスト">
          <a:extLst>
            <a:ext uri="{FF2B5EF4-FFF2-40B4-BE49-F238E27FC236}">
              <a16:creationId xmlns:a16="http://schemas.microsoft.com/office/drawing/2014/main" id="{00000000-0008-0000-0E00-000005020000}"/>
            </a:ext>
          </a:extLst>
        </xdr:cNvPr>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29" name="【学校施設】&#10;有形固定資産減価償却率該当値テキスト">
          <a:extLst>
            <a:ext uri="{FF2B5EF4-FFF2-40B4-BE49-F238E27FC236}">
              <a16:creationId xmlns:a16="http://schemas.microsoft.com/office/drawing/2014/main" id="{00000000-0008-0000-0E00-000011020000}"/>
            </a:ext>
          </a:extLst>
        </xdr:cNvPr>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66766</xdr:rowOff>
    </xdr:from>
    <xdr:to>
      <xdr:col>81</xdr:col>
      <xdr:colOff>101600</xdr:colOff>
      <xdr:row>58</xdr:row>
      <xdr:rowOff>168366</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5430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117566</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5481300" y="100584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92891</xdr:rowOff>
    </xdr:from>
    <xdr:to>
      <xdr:col>76</xdr:col>
      <xdr:colOff>165100</xdr:colOff>
      <xdr:row>59</xdr:row>
      <xdr:rowOff>23041</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4541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117566</xdr:rowOff>
    </xdr:from>
    <xdr:to>
      <xdr:col>81</xdr:col>
      <xdr:colOff>50800</xdr:colOff>
      <xdr:row>58</xdr:row>
      <xdr:rowOff>143691</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14592300" y="100616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150041</xdr:rowOff>
    </xdr:from>
    <xdr:to>
      <xdr:col>72</xdr:col>
      <xdr:colOff>38100</xdr:colOff>
      <xdr:row>58</xdr:row>
      <xdr:rowOff>80191</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3652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29391</xdr:rowOff>
    </xdr:from>
    <xdr:to>
      <xdr:col>76</xdr:col>
      <xdr:colOff>114300</xdr:colOff>
      <xdr:row>58</xdr:row>
      <xdr:rowOff>143691</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3703300" y="997349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36" name="n_1aveValue【学校施設】&#10;有形固定資産減価償却率">
          <a:extLst>
            <a:ext uri="{FF2B5EF4-FFF2-40B4-BE49-F238E27FC236}">
              <a16:creationId xmlns:a16="http://schemas.microsoft.com/office/drawing/2014/main" id="{00000000-0008-0000-0E00-000018020000}"/>
            </a:ext>
          </a:extLst>
        </xdr:cNvPr>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37" name="n_2aveValue【学校施設】&#10;有形固定資産減価償却率">
          <a:extLst>
            <a:ext uri="{FF2B5EF4-FFF2-40B4-BE49-F238E27FC236}">
              <a16:creationId xmlns:a16="http://schemas.microsoft.com/office/drawing/2014/main" id="{00000000-0008-0000-0E00-000019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38" name="n_3aveValue【学校施設】&#10;有形固定資産減価償却率">
          <a:extLst>
            <a:ext uri="{FF2B5EF4-FFF2-40B4-BE49-F238E27FC236}">
              <a16:creationId xmlns:a16="http://schemas.microsoft.com/office/drawing/2014/main" id="{00000000-0008-0000-0E00-00001A020000}"/>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39" name="n_4aveValue【学校施設】&#10;有形固定資産減価償却率">
          <a:extLst>
            <a:ext uri="{FF2B5EF4-FFF2-40B4-BE49-F238E27FC236}">
              <a16:creationId xmlns:a16="http://schemas.microsoft.com/office/drawing/2014/main" id="{00000000-0008-0000-0E00-00001B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13443</xdr:rowOff>
    </xdr:from>
    <xdr:ext cx="405111" cy="259045"/>
    <xdr:sp macro="" textlink="">
      <xdr:nvSpPr>
        <xdr:cNvPr id="540" name="n_1mainValue【学校施設】&#10;有形固定資産減価償却率">
          <a:extLst>
            <a:ext uri="{FF2B5EF4-FFF2-40B4-BE49-F238E27FC236}">
              <a16:creationId xmlns:a16="http://schemas.microsoft.com/office/drawing/2014/main" id="{00000000-0008-0000-0E00-00001C020000}"/>
            </a:ext>
          </a:extLst>
        </xdr:cNvPr>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39568</xdr:rowOff>
    </xdr:from>
    <xdr:ext cx="405111" cy="259045"/>
    <xdr:sp macro="" textlink="">
      <xdr:nvSpPr>
        <xdr:cNvPr id="541" name="n_2mainValue【学校施設】&#10;有形固定資産減価償却率">
          <a:extLst>
            <a:ext uri="{FF2B5EF4-FFF2-40B4-BE49-F238E27FC236}">
              <a16:creationId xmlns:a16="http://schemas.microsoft.com/office/drawing/2014/main" id="{00000000-0008-0000-0E00-00001D020000}"/>
            </a:ext>
          </a:extLst>
        </xdr:cNvPr>
        <xdr:cNvSpPr txBox="1"/>
      </xdr:nvSpPr>
      <xdr:spPr>
        <a:xfrm>
          <a:off x="14389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96718</xdr:rowOff>
    </xdr:from>
    <xdr:ext cx="405111" cy="259045"/>
    <xdr:sp macro="" textlink="">
      <xdr:nvSpPr>
        <xdr:cNvPr id="542" name="n_3mainValue【学校施設】&#10;有形固定資産減価償却率">
          <a:extLst>
            <a:ext uri="{FF2B5EF4-FFF2-40B4-BE49-F238E27FC236}">
              <a16:creationId xmlns:a16="http://schemas.microsoft.com/office/drawing/2014/main" id="{00000000-0008-0000-0E00-00001E020000}"/>
            </a:ext>
          </a:extLst>
        </xdr:cNvPr>
        <xdr:cNvSpPr txBox="1"/>
      </xdr:nvSpPr>
      <xdr:spPr>
        <a:xfrm>
          <a:off x="13500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00000000-0008-0000-0E00-00003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68" name="【学校施設】&#10;一人当たり面積最小値テキスト">
          <a:extLst>
            <a:ext uri="{FF2B5EF4-FFF2-40B4-BE49-F238E27FC236}">
              <a16:creationId xmlns:a16="http://schemas.microsoft.com/office/drawing/2014/main" id="{00000000-0008-0000-0E00-000038020000}"/>
            </a:ext>
          </a:extLst>
        </xdr:cNvPr>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70" name="【学校施設】&#10;一人当たり面積最大値テキスト">
          <a:extLst>
            <a:ext uri="{FF2B5EF4-FFF2-40B4-BE49-F238E27FC236}">
              <a16:creationId xmlns:a16="http://schemas.microsoft.com/office/drawing/2014/main" id="{00000000-0008-0000-0E00-00003A020000}"/>
            </a:ext>
          </a:extLst>
        </xdr:cNvPr>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47134</xdr:rowOff>
    </xdr:from>
    <xdr:ext cx="469744" cy="259045"/>
    <xdr:sp macro="" textlink="">
      <xdr:nvSpPr>
        <xdr:cNvPr id="572" name="【学校施設】&#10;一人当たり面積平均値テキスト">
          <a:extLst>
            <a:ext uri="{FF2B5EF4-FFF2-40B4-BE49-F238E27FC236}">
              <a16:creationId xmlns:a16="http://schemas.microsoft.com/office/drawing/2014/main" id="{00000000-0008-0000-0E00-00003C020000}"/>
            </a:ext>
          </a:extLst>
        </xdr:cNvPr>
        <xdr:cNvSpPr txBox="1"/>
      </xdr:nvSpPr>
      <xdr:spPr>
        <a:xfrm>
          <a:off x="22199600" y="10677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159321</xdr:rowOff>
    </xdr:from>
    <xdr:to>
      <xdr:col>116</xdr:col>
      <xdr:colOff>114300</xdr:colOff>
      <xdr:row>64</xdr:row>
      <xdr:rowOff>89471</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22110700" y="109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137748</xdr:rowOff>
    </xdr:from>
    <xdr:ext cx="469744" cy="259045"/>
    <xdr:sp macro="" textlink="">
      <xdr:nvSpPr>
        <xdr:cNvPr id="584" name="【学校施設】&#10;一人当たり面積該当値テキスト">
          <a:extLst>
            <a:ext uri="{FF2B5EF4-FFF2-40B4-BE49-F238E27FC236}">
              <a16:creationId xmlns:a16="http://schemas.microsoft.com/office/drawing/2014/main" id="{00000000-0008-0000-0E00-000048020000}"/>
            </a:ext>
          </a:extLst>
        </xdr:cNvPr>
        <xdr:cNvSpPr txBox="1"/>
      </xdr:nvSpPr>
      <xdr:spPr>
        <a:xfrm>
          <a:off x="22199600" y="1093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164274</xdr:rowOff>
    </xdr:from>
    <xdr:to>
      <xdr:col>112</xdr:col>
      <xdr:colOff>38100</xdr:colOff>
      <xdr:row>64</xdr:row>
      <xdr:rowOff>94424</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1272500" y="1096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38671</xdr:rowOff>
    </xdr:from>
    <xdr:to>
      <xdr:col>116</xdr:col>
      <xdr:colOff>63500</xdr:colOff>
      <xdr:row>64</xdr:row>
      <xdr:rowOff>43624</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21323300" y="1101147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444</xdr:rowOff>
    </xdr:from>
    <xdr:to>
      <xdr:col>107</xdr:col>
      <xdr:colOff>101600</xdr:colOff>
      <xdr:row>64</xdr:row>
      <xdr:rowOff>102044</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0383500" y="1097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43624</xdr:rowOff>
    </xdr:from>
    <xdr:to>
      <xdr:col>111</xdr:col>
      <xdr:colOff>177800</xdr:colOff>
      <xdr:row>64</xdr:row>
      <xdr:rowOff>51244</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0434300" y="1101642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3873</xdr:rowOff>
    </xdr:from>
    <xdr:to>
      <xdr:col>102</xdr:col>
      <xdr:colOff>165100</xdr:colOff>
      <xdr:row>64</xdr:row>
      <xdr:rowOff>105473</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9494500" y="109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51244</xdr:rowOff>
    </xdr:from>
    <xdr:to>
      <xdr:col>107</xdr:col>
      <xdr:colOff>50800</xdr:colOff>
      <xdr:row>64</xdr:row>
      <xdr:rowOff>54673</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19545300" y="1102404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591" name="n_1aveValue【学校施設】&#10;一人当たり面積">
          <a:extLst>
            <a:ext uri="{FF2B5EF4-FFF2-40B4-BE49-F238E27FC236}">
              <a16:creationId xmlns:a16="http://schemas.microsoft.com/office/drawing/2014/main" id="{00000000-0008-0000-0E00-00004F020000}"/>
            </a:ext>
          </a:extLst>
        </xdr:cNvPr>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592" name="n_2aveValue【学校施設】&#10;一人当たり面積">
          <a:extLst>
            <a:ext uri="{FF2B5EF4-FFF2-40B4-BE49-F238E27FC236}">
              <a16:creationId xmlns:a16="http://schemas.microsoft.com/office/drawing/2014/main" id="{00000000-0008-0000-0E00-000050020000}"/>
            </a:ext>
          </a:extLst>
        </xdr:cNvPr>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593" name="n_3aveValue【学校施設】&#10;一人当たり面積">
          <a:extLst>
            <a:ext uri="{FF2B5EF4-FFF2-40B4-BE49-F238E27FC236}">
              <a16:creationId xmlns:a16="http://schemas.microsoft.com/office/drawing/2014/main" id="{00000000-0008-0000-0E00-000051020000}"/>
            </a:ext>
          </a:extLst>
        </xdr:cNvPr>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594" name="n_4aveValue【学校施設】&#10;一人当たり面積">
          <a:extLst>
            <a:ext uri="{FF2B5EF4-FFF2-40B4-BE49-F238E27FC236}">
              <a16:creationId xmlns:a16="http://schemas.microsoft.com/office/drawing/2014/main" id="{00000000-0008-0000-0E00-000052020000}"/>
            </a:ext>
          </a:extLst>
        </xdr:cNvPr>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85551</xdr:rowOff>
    </xdr:from>
    <xdr:ext cx="469744" cy="259045"/>
    <xdr:sp macro="" textlink="">
      <xdr:nvSpPr>
        <xdr:cNvPr id="595" name="n_1mainValue【学校施設】&#10;一人当たり面積">
          <a:extLst>
            <a:ext uri="{FF2B5EF4-FFF2-40B4-BE49-F238E27FC236}">
              <a16:creationId xmlns:a16="http://schemas.microsoft.com/office/drawing/2014/main" id="{00000000-0008-0000-0E00-000053020000}"/>
            </a:ext>
          </a:extLst>
        </xdr:cNvPr>
        <xdr:cNvSpPr txBox="1"/>
      </xdr:nvSpPr>
      <xdr:spPr>
        <a:xfrm>
          <a:off x="21075727" y="1105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93171</xdr:rowOff>
    </xdr:from>
    <xdr:ext cx="469744" cy="259045"/>
    <xdr:sp macro="" textlink="">
      <xdr:nvSpPr>
        <xdr:cNvPr id="596" name="n_2mainValue【学校施設】&#10;一人当たり面積">
          <a:extLst>
            <a:ext uri="{FF2B5EF4-FFF2-40B4-BE49-F238E27FC236}">
              <a16:creationId xmlns:a16="http://schemas.microsoft.com/office/drawing/2014/main" id="{00000000-0008-0000-0E00-000054020000}"/>
            </a:ext>
          </a:extLst>
        </xdr:cNvPr>
        <xdr:cNvSpPr txBox="1"/>
      </xdr:nvSpPr>
      <xdr:spPr>
        <a:xfrm>
          <a:off x="20199427" y="1106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96600</xdr:rowOff>
    </xdr:from>
    <xdr:ext cx="469744" cy="259045"/>
    <xdr:sp macro="" textlink="">
      <xdr:nvSpPr>
        <xdr:cNvPr id="597" name="n_3mainValue【学校施設】&#10;一人当たり面積">
          <a:extLst>
            <a:ext uri="{FF2B5EF4-FFF2-40B4-BE49-F238E27FC236}">
              <a16:creationId xmlns:a16="http://schemas.microsoft.com/office/drawing/2014/main" id="{00000000-0008-0000-0E00-000055020000}"/>
            </a:ext>
          </a:extLst>
        </xdr:cNvPr>
        <xdr:cNvSpPr txBox="1"/>
      </xdr:nvSpPr>
      <xdr:spPr>
        <a:xfrm>
          <a:off x="19310427" y="11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a:extLst>
            <a:ext uri="{FF2B5EF4-FFF2-40B4-BE49-F238E27FC236}">
              <a16:creationId xmlns:a16="http://schemas.microsoft.com/office/drawing/2014/main" id="{00000000-0008-0000-0E00-00006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4" name="【児童館】&#10;有形固定資産減価償却率最小値テキスト">
          <a:extLst>
            <a:ext uri="{FF2B5EF4-FFF2-40B4-BE49-F238E27FC236}">
              <a16:creationId xmlns:a16="http://schemas.microsoft.com/office/drawing/2014/main" id="{00000000-0008-0000-0E00-00007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26" name="【児童館】&#10;有形固定資産減価償却率最大値テキスト">
          <a:extLst>
            <a:ext uri="{FF2B5EF4-FFF2-40B4-BE49-F238E27FC236}">
              <a16:creationId xmlns:a16="http://schemas.microsoft.com/office/drawing/2014/main" id="{00000000-0008-0000-0E00-00007202000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57529</xdr:rowOff>
    </xdr:from>
    <xdr:ext cx="405111" cy="259045"/>
    <xdr:sp macro="" textlink="">
      <xdr:nvSpPr>
        <xdr:cNvPr id="628" name="【児童館】&#10;有形固定資産減価償却率平均値テキスト">
          <a:extLst>
            <a:ext uri="{FF2B5EF4-FFF2-40B4-BE49-F238E27FC236}">
              <a16:creationId xmlns:a16="http://schemas.microsoft.com/office/drawing/2014/main" id="{00000000-0008-0000-0E00-000074020000}"/>
            </a:ext>
          </a:extLst>
        </xdr:cNvPr>
        <xdr:cNvSpPr txBox="1"/>
      </xdr:nvSpPr>
      <xdr:spPr>
        <a:xfrm>
          <a:off x="16357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34652</xdr:rowOff>
    </xdr:from>
    <xdr:to>
      <xdr:col>85</xdr:col>
      <xdr:colOff>177800</xdr:colOff>
      <xdr:row>82</xdr:row>
      <xdr:rowOff>136252</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6268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23223</xdr:rowOff>
    </xdr:from>
    <xdr:to>
      <xdr:col>81</xdr:col>
      <xdr:colOff>101600</xdr:colOff>
      <xdr:row>82</xdr:row>
      <xdr:rowOff>124823</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5430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4541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59145</xdr:rowOff>
    </xdr:from>
    <xdr:to>
      <xdr:col>72</xdr:col>
      <xdr:colOff>38100</xdr:colOff>
      <xdr:row>84</xdr:row>
      <xdr:rowOff>160745</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365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19957</xdr:rowOff>
    </xdr:from>
    <xdr:to>
      <xdr:col>67</xdr:col>
      <xdr:colOff>101600</xdr:colOff>
      <xdr:row>84</xdr:row>
      <xdr:rowOff>121557</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276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46082</xdr:rowOff>
    </xdr:from>
    <xdr:to>
      <xdr:col>85</xdr:col>
      <xdr:colOff>177800</xdr:colOff>
      <xdr:row>85</xdr:row>
      <xdr:rowOff>147682</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62687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24509</xdr:rowOff>
    </xdr:from>
    <xdr:ext cx="405111" cy="259045"/>
    <xdr:sp macro="" textlink="">
      <xdr:nvSpPr>
        <xdr:cNvPr id="640" name="【児童館】&#10;有形固定資産減価償却率該当値テキスト">
          <a:extLst>
            <a:ext uri="{FF2B5EF4-FFF2-40B4-BE49-F238E27FC236}">
              <a16:creationId xmlns:a16="http://schemas.microsoft.com/office/drawing/2014/main" id="{00000000-0008-0000-0E00-000080020000}"/>
            </a:ext>
          </a:extLst>
        </xdr:cNvPr>
        <xdr:cNvSpPr txBox="1"/>
      </xdr:nvSpPr>
      <xdr:spPr>
        <a:xfrm>
          <a:off x="16357600"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23223</xdr:rowOff>
    </xdr:from>
    <xdr:to>
      <xdr:col>81</xdr:col>
      <xdr:colOff>101600</xdr:colOff>
      <xdr:row>85</xdr:row>
      <xdr:rowOff>124823</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5430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74023</xdr:rowOff>
    </xdr:from>
    <xdr:to>
      <xdr:col>85</xdr:col>
      <xdr:colOff>127000</xdr:colOff>
      <xdr:row>85</xdr:row>
      <xdr:rowOff>96882</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5481300" y="1464727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363</xdr:rowOff>
    </xdr:from>
    <xdr:to>
      <xdr:col>76</xdr:col>
      <xdr:colOff>165100</xdr:colOff>
      <xdr:row>85</xdr:row>
      <xdr:rowOff>101963</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4541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51163</xdr:rowOff>
    </xdr:from>
    <xdr:to>
      <xdr:col>81</xdr:col>
      <xdr:colOff>50800</xdr:colOff>
      <xdr:row>85</xdr:row>
      <xdr:rowOff>74023</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4592300" y="146244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148952</xdr:rowOff>
    </xdr:from>
    <xdr:to>
      <xdr:col>72</xdr:col>
      <xdr:colOff>38100</xdr:colOff>
      <xdr:row>85</xdr:row>
      <xdr:rowOff>79102</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3652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28302</xdr:rowOff>
    </xdr:from>
    <xdr:to>
      <xdr:col>76</xdr:col>
      <xdr:colOff>114300</xdr:colOff>
      <xdr:row>85</xdr:row>
      <xdr:rowOff>51163</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3703300" y="146015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141350</xdr:rowOff>
    </xdr:from>
    <xdr:ext cx="405111" cy="259045"/>
    <xdr:sp macro="" textlink="">
      <xdr:nvSpPr>
        <xdr:cNvPr id="647" name="n_1aveValue【児童館】&#10;有形固定資産減価償却率">
          <a:extLst>
            <a:ext uri="{FF2B5EF4-FFF2-40B4-BE49-F238E27FC236}">
              <a16:creationId xmlns:a16="http://schemas.microsoft.com/office/drawing/2014/main" id="{00000000-0008-0000-0E00-000087020000}"/>
            </a:ext>
          </a:extLst>
        </xdr:cNvPr>
        <xdr:cNvSpPr txBox="1"/>
      </xdr:nvSpPr>
      <xdr:spPr>
        <a:xfrm>
          <a:off x="15266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648" name="n_2aveValue【児童館】&#10;有形固定資産減価償却率">
          <a:extLst>
            <a:ext uri="{FF2B5EF4-FFF2-40B4-BE49-F238E27FC236}">
              <a16:creationId xmlns:a16="http://schemas.microsoft.com/office/drawing/2014/main" id="{00000000-0008-0000-0E00-000088020000}"/>
            </a:ext>
          </a:extLst>
        </xdr:cNvPr>
        <xdr:cNvSpPr txBox="1"/>
      </xdr:nvSpPr>
      <xdr:spPr>
        <a:xfrm>
          <a:off x="14389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5822</xdr:rowOff>
    </xdr:from>
    <xdr:ext cx="405111" cy="259045"/>
    <xdr:sp macro="" textlink="">
      <xdr:nvSpPr>
        <xdr:cNvPr id="649" name="n_3aveValue【児童館】&#10;有形固定資産減価償却率">
          <a:extLst>
            <a:ext uri="{FF2B5EF4-FFF2-40B4-BE49-F238E27FC236}">
              <a16:creationId xmlns:a16="http://schemas.microsoft.com/office/drawing/2014/main" id="{00000000-0008-0000-0E00-000089020000}"/>
            </a:ext>
          </a:extLst>
        </xdr:cNvPr>
        <xdr:cNvSpPr txBox="1"/>
      </xdr:nvSpPr>
      <xdr:spPr>
        <a:xfrm>
          <a:off x="13500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138084</xdr:rowOff>
    </xdr:from>
    <xdr:ext cx="405111" cy="259045"/>
    <xdr:sp macro="" textlink="">
      <xdr:nvSpPr>
        <xdr:cNvPr id="650" name="n_4aveValue【児童館】&#10;有形固定資産減価償却率">
          <a:extLst>
            <a:ext uri="{FF2B5EF4-FFF2-40B4-BE49-F238E27FC236}">
              <a16:creationId xmlns:a16="http://schemas.microsoft.com/office/drawing/2014/main" id="{00000000-0008-0000-0E00-00008A020000}"/>
            </a:ext>
          </a:extLst>
        </xdr:cNvPr>
        <xdr:cNvSpPr txBox="1"/>
      </xdr:nvSpPr>
      <xdr:spPr>
        <a:xfrm>
          <a:off x="12611744" y="14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115950</xdr:rowOff>
    </xdr:from>
    <xdr:ext cx="405111" cy="259045"/>
    <xdr:sp macro="" textlink="">
      <xdr:nvSpPr>
        <xdr:cNvPr id="651" name="n_1mainValue【児童館】&#10;有形固定資産減価償却率">
          <a:extLst>
            <a:ext uri="{FF2B5EF4-FFF2-40B4-BE49-F238E27FC236}">
              <a16:creationId xmlns:a16="http://schemas.microsoft.com/office/drawing/2014/main" id="{00000000-0008-0000-0E00-00008B020000}"/>
            </a:ext>
          </a:extLst>
        </xdr:cNvPr>
        <xdr:cNvSpPr txBox="1"/>
      </xdr:nvSpPr>
      <xdr:spPr>
        <a:xfrm>
          <a:off x="152660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93090</xdr:rowOff>
    </xdr:from>
    <xdr:ext cx="405111" cy="259045"/>
    <xdr:sp macro="" textlink="">
      <xdr:nvSpPr>
        <xdr:cNvPr id="652" name="n_2mainValue【児童館】&#10;有形固定資産減価償却率">
          <a:extLst>
            <a:ext uri="{FF2B5EF4-FFF2-40B4-BE49-F238E27FC236}">
              <a16:creationId xmlns:a16="http://schemas.microsoft.com/office/drawing/2014/main" id="{00000000-0008-0000-0E00-00008C020000}"/>
            </a:ext>
          </a:extLst>
        </xdr:cNvPr>
        <xdr:cNvSpPr txBox="1"/>
      </xdr:nvSpPr>
      <xdr:spPr>
        <a:xfrm>
          <a:off x="143897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70229</xdr:rowOff>
    </xdr:from>
    <xdr:ext cx="405111" cy="259045"/>
    <xdr:sp macro="" textlink="">
      <xdr:nvSpPr>
        <xdr:cNvPr id="653" name="n_3mainValue【児童館】&#10;有形固定資産減価償却率">
          <a:extLst>
            <a:ext uri="{FF2B5EF4-FFF2-40B4-BE49-F238E27FC236}">
              <a16:creationId xmlns:a16="http://schemas.microsoft.com/office/drawing/2014/main" id="{00000000-0008-0000-0E00-00008D020000}"/>
            </a:ext>
          </a:extLst>
        </xdr:cNvPr>
        <xdr:cNvSpPr txBox="1"/>
      </xdr:nvSpPr>
      <xdr:spPr>
        <a:xfrm>
          <a:off x="13500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児童館】&#10;一人当たり面積グラフ枠">
          <a:extLst>
            <a:ext uri="{FF2B5EF4-FFF2-40B4-BE49-F238E27FC236}">
              <a16:creationId xmlns:a16="http://schemas.microsoft.com/office/drawing/2014/main" id="{00000000-0008-0000-0E00-0000A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166007</xdr:rowOff>
    </xdr:from>
    <xdr:to>
      <xdr:col>116</xdr:col>
      <xdr:colOff>62864</xdr:colOff>
      <xdr:row>86</xdr:row>
      <xdr:rowOff>103414</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flipV="1">
          <a:off x="22160864" y="133676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80" name="【児童館】&#10;一人当たり面積最小値テキスト">
          <a:extLst>
            <a:ext uri="{FF2B5EF4-FFF2-40B4-BE49-F238E27FC236}">
              <a16:creationId xmlns:a16="http://schemas.microsoft.com/office/drawing/2014/main" id="{00000000-0008-0000-0E00-0000A8020000}"/>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112684</xdr:rowOff>
    </xdr:from>
    <xdr:ext cx="469744" cy="259045"/>
    <xdr:sp macro="" textlink="">
      <xdr:nvSpPr>
        <xdr:cNvPr id="682" name="【児童館】&#10;一人当たり面積最大値テキスト">
          <a:extLst>
            <a:ext uri="{FF2B5EF4-FFF2-40B4-BE49-F238E27FC236}">
              <a16:creationId xmlns:a16="http://schemas.microsoft.com/office/drawing/2014/main" id="{00000000-0008-0000-0E00-0000AA020000}"/>
            </a:ext>
          </a:extLst>
        </xdr:cNvPr>
        <xdr:cNvSpPr txBox="1"/>
      </xdr:nvSpPr>
      <xdr:spPr>
        <a:xfrm>
          <a:off x="221996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166007</xdr:rowOff>
    </xdr:from>
    <xdr:to>
      <xdr:col>116</xdr:col>
      <xdr:colOff>152400</xdr:colOff>
      <xdr:row>77</xdr:row>
      <xdr:rowOff>166007</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110870</xdr:rowOff>
    </xdr:from>
    <xdr:ext cx="469744" cy="259045"/>
    <xdr:sp macro="" textlink="">
      <xdr:nvSpPr>
        <xdr:cNvPr id="684" name="【児童館】&#10;一人当たり面積平均値テキスト">
          <a:extLst>
            <a:ext uri="{FF2B5EF4-FFF2-40B4-BE49-F238E27FC236}">
              <a16:creationId xmlns:a16="http://schemas.microsoft.com/office/drawing/2014/main" id="{00000000-0008-0000-0E00-0000AC020000}"/>
            </a:ext>
          </a:extLst>
        </xdr:cNvPr>
        <xdr:cNvSpPr txBox="1"/>
      </xdr:nvSpPr>
      <xdr:spPr>
        <a:xfrm>
          <a:off x="22199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685" name="フローチャート: 判断 684">
          <a:extLst>
            <a:ext uri="{FF2B5EF4-FFF2-40B4-BE49-F238E27FC236}">
              <a16:creationId xmlns:a16="http://schemas.microsoft.com/office/drawing/2014/main" id="{00000000-0008-0000-0E00-0000AD020000}"/>
            </a:ext>
          </a:extLst>
        </xdr:cNvPr>
        <xdr:cNvSpPr/>
      </xdr:nvSpPr>
      <xdr:spPr>
        <a:xfrm>
          <a:off x="22110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131536</xdr:rowOff>
    </xdr:from>
    <xdr:to>
      <xdr:col>112</xdr:col>
      <xdr:colOff>38100</xdr:colOff>
      <xdr:row>84</xdr:row>
      <xdr:rowOff>61686</xdr:rowOff>
    </xdr:to>
    <xdr:sp macro="" textlink="">
      <xdr:nvSpPr>
        <xdr:cNvPr id="686" name="フローチャート: 判断 685">
          <a:extLst>
            <a:ext uri="{FF2B5EF4-FFF2-40B4-BE49-F238E27FC236}">
              <a16:creationId xmlns:a16="http://schemas.microsoft.com/office/drawing/2014/main" id="{00000000-0008-0000-0E00-0000AE020000}"/>
            </a:ext>
          </a:extLst>
        </xdr:cNvPr>
        <xdr:cNvSpPr/>
      </xdr:nvSpPr>
      <xdr:spPr>
        <a:xfrm>
          <a:off x="21272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687" name="フローチャート: 判断 686">
          <a:extLst>
            <a:ext uri="{FF2B5EF4-FFF2-40B4-BE49-F238E27FC236}">
              <a16:creationId xmlns:a16="http://schemas.microsoft.com/office/drawing/2014/main" id="{00000000-0008-0000-0E00-0000AF020000}"/>
            </a:ext>
          </a:extLst>
        </xdr:cNvPr>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164193</xdr:rowOff>
    </xdr:from>
    <xdr:to>
      <xdr:col>102</xdr:col>
      <xdr:colOff>165100</xdr:colOff>
      <xdr:row>84</xdr:row>
      <xdr:rowOff>94343</xdr:rowOff>
    </xdr:to>
    <xdr:sp macro="" textlink="">
      <xdr:nvSpPr>
        <xdr:cNvPr id="688" name="フローチャート: 判断 687">
          <a:extLst>
            <a:ext uri="{FF2B5EF4-FFF2-40B4-BE49-F238E27FC236}">
              <a16:creationId xmlns:a16="http://schemas.microsoft.com/office/drawing/2014/main" id="{00000000-0008-0000-0E00-0000B0020000}"/>
            </a:ext>
          </a:extLst>
        </xdr:cNvPr>
        <xdr:cNvSpPr/>
      </xdr:nvSpPr>
      <xdr:spPr>
        <a:xfrm>
          <a:off x="19494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907</xdr:rowOff>
    </xdr:from>
    <xdr:to>
      <xdr:col>98</xdr:col>
      <xdr:colOff>38100</xdr:colOff>
      <xdr:row>83</xdr:row>
      <xdr:rowOff>102507</xdr:rowOff>
    </xdr:to>
    <xdr:sp macro="" textlink="">
      <xdr:nvSpPr>
        <xdr:cNvPr id="689" name="フローチャート: 判断 688">
          <a:extLst>
            <a:ext uri="{FF2B5EF4-FFF2-40B4-BE49-F238E27FC236}">
              <a16:creationId xmlns:a16="http://schemas.microsoft.com/office/drawing/2014/main" id="{00000000-0008-0000-0E00-0000B1020000}"/>
            </a:ext>
          </a:extLst>
        </xdr:cNvPr>
        <xdr:cNvSpPr/>
      </xdr:nvSpPr>
      <xdr:spPr>
        <a:xfrm>
          <a:off x="18605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147864</xdr:rowOff>
    </xdr:from>
    <xdr:to>
      <xdr:col>116</xdr:col>
      <xdr:colOff>114300</xdr:colOff>
      <xdr:row>86</xdr:row>
      <xdr:rowOff>78014</xdr:rowOff>
    </xdr:to>
    <xdr:sp macro="" textlink="">
      <xdr:nvSpPr>
        <xdr:cNvPr id="695" name="楕円 694">
          <a:extLst>
            <a:ext uri="{FF2B5EF4-FFF2-40B4-BE49-F238E27FC236}">
              <a16:creationId xmlns:a16="http://schemas.microsoft.com/office/drawing/2014/main" id="{00000000-0008-0000-0E00-0000B7020000}"/>
            </a:ext>
          </a:extLst>
        </xdr:cNvPr>
        <xdr:cNvSpPr/>
      </xdr:nvSpPr>
      <xdr:spPr>
        <a:xfrm>
          <a:off x="221107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62791</xdr:rowOff>
    </xdr:from>
    <xdr:ext cx="469744" cy="259045"/>
    <xdr:sp macro="" textlink="">
      <xdr:nvSpPr>
        <xdr:cNvPr id="696" name="【児童館】&#10;一人当たり面積該当値テキスト">
          <a:extLst>
            <a:ext uri="{FF2B5EF4-FFF2-40B4-BE49-F238E27FC236}">
              <a16:creationId xmlns:a16="http://schemas.microsoft.com/office/drawing/2014/main" id="{00000000-0008-0000-0E00-0000B8020000}"/>
            </a:ext>
          </a:extLst>
        </xdr:cNvPr>
        <xdr:cNvSpPr txBox="1"/>
      </xdr:nvSpPr>
      <xdr:spPr>
        <a:xfrm>
          <a:off x="22199600" y="1463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97" name="楕円 696">
          <a:extLst>
            <a:ext uri="{FF2B5EF4-FFF2-40B4-BE49-F238E27FC236}">
              <a16:creationId xmlns:a16="http://schemas.microsoft.com/office/drawing/2014/main" id="{00000000-0008-0000-0E00-0000B902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27214</xdr:rowOff>
    </xdr:from>
    <xdr:to>
      <xdr:col>116</xdr:col>
      <xdr:colOff>63500</xdr:colOff>
      <xdr:row>86</xdr:row>
      <xdr:rowOff>38100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flipV="1">
          <a:off x="21323300" y="147719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99" name="楕円 698">
          <a:extLst>
            <a:ext uri="{FF2B5EF4-FFF2-40B4-BE49-F238E27FC236}">
              <a16:creationId xmlns:a16="http://schemas.microsoft.com/office/drawing/2014/main" id="{00000000-0008-0000-0E00-0000BB02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01" name="楕円 700">
          <a:extLst>
            <a:ext uri="{FF2B5EF4-FFF2-40B4-BE49-F238E27FC236}">
              <a16:creationId xmlns:a16="http://schemas.microsoft.com/office/drawing/2014/main" id="{00000000-0008-0000-0E00-0000BD02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78213</xdr:rowOff>
    </xdr:from>
    <xdr:ext cx="469744" cy="259045"/>
    <xdr:sp macro="" textlink="">
      <xdr:nvSpPr>
        <xdr:cNvPr id="703" name="n_1aveValue【児童館】&#10;一人当たり面積">
          <a:extLst>
            <a:ext uri="{FF2B5EF4-FFF2-40B4-BE49-F238E27FC236}">
              <a16:creationId xmlns:a16="http://schemas.microsoft.com/office/drawing/2014/main" id="{00000000-0008-0000-0E00-0000BF020000}"/>
            </a:ext>
          </a:extLst>
        </xdr:cNvPr>
        <xdr:cNvSpPr txBox="1"/>
      </xdr:nvSpPr>
      <xdr:spPr>
        <a:xfrm>
          <a:off x="210757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704" name="n_2aveValue【児童館】&#10;一人当たり面積">
          <a:extLst>
            <a:ext uri="{FF2B5EF4-FFF2-40B4-BE49-F238E27FC236}">
              <a16:creationId xmlns:a16="http://schemas.microsoft.com/office/drawing/2014/main" id="{00000000-0008-0000-0E00-0000C0020000}"/>
            </a:ext>
          </a:extLst>
        </xdr:cNvPr>
        <xdr:cNvSpPr txBox="1"/>
      </xdr:nvSpPr>
      <xdr:spPr>
        <a:xfrm>
          <a:off x="20199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110870</xdr:rowOff>
    </xdr:from>
    <xdr:ext cx="469744" cy="259045"/>
    <xdr:sp macro="" textlink="">
      <xdr:nvSpPr>
        <xdr:cNvPr id="705" name="n_3aveValue【児童館】&#10;一人当たり面積">
          <a:extLst>
            <a:ext uri="{FF2B5EF4-FFF2-40B4-BE49-F238E27FC236}">
              <a16:creationId xmlns:a16="http://schemas.microsoft.com/office/drawing/2014/main" id="{00000000-0008-0000-0E00-0000C1020000}"/>
            </a:ext>
          </a:extLst>
        </xdr:cNvPr>
        <xdr:cNvSpPr txBox="1"/>
      </xdr:nvSpPr>
      <xdr:spPr>
        <a:xfrm>
          <a:off x="19310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119034</xdr:rowOff>
    </xdr:from>
    <xdr:ext cx="469744" cy="259045"/>
    <xdr:sp macro="" textlink="">
      <xdr:nvSpPr>
        <xdr:cNvPr id="706" name="n_4aveValue【児童館】&#10;一人当たり面積">
          <a:extLst>
            <a:ext uri="{FF2B5EF4-FFF2-40B4-BE49-F238E27FC236}">
              <a16:creationId xmlns:a16="http://schemas.microsoft.com/office/drawing/2014/main" id="{00000000-0008-0000-0E00-0000C2020000}"/>
            </a:ext>
          </a:extLst>
        </xdr:cNvPr>
        <xdr:cNvSpPr txBox="1"/>
      </xdr:nvSpPr>
      <xdr:spPr>
        <a:xfrm>
          <a:off x="18421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07" name="n_1mainValue【児童館】&#10;一人当たり面積">
          <a:extLst>
            <a:ext uri="{FF2B5EF4-FFF2-40B4-BE49-F238E27FC236}">
              <a16:creationId xmlns:a16="http://schemas.microsoft.com/office/drawing/2014/main" id="{00000000-0008-0000-0E00-0000C302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08" name="n_2mainValue【児童館】&#10;一人当たり面積">
          <a:extLst>
            <a:ext uri="{FF2B5EF4-FFF2-40B4-BE49-F238E27FC236}">
              <a16:creationId xmlns:a16="http://schemas.microsoft.com/office/drawing/2014/main" id="{00000000-0008-0000-0E00-0000C402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09" name="n_3mainValue【児童館】&#10;一人当たり面積">
          <a:extLst>
            <a:ext uri="{FF2B5EF4-FFF2-40B4-BE49-F238E27FC236}">
              <a16:creationId xmlns:a16="http://schemas.microsoft.com/office/drawing/2014/main" id="{00000000-0008-0000-0E00-0000C502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a:extLst>
            <a:ext uri="{FF2B5EF4-FFF2-40B4-BE49-F238E27FC236}">
              <a16:creationId xmlns:a16="http://schemas.microsoft.com/office/drawing/2014/main" id="{00000000-0008-0000-0E00-0000C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3" name="【公民館】&#10;有形固定資産減価償却率グラフ枠">
          <a:extLst>
            <a:ext uri="{FF2B5EF4-FFF2-40B4-BE49-F238E27FC236}">
              <a16:creationId xmlns:a16="http://schemas.microsoft.com/office/drawing/2014/main" id="{00000000-0008-0000-0E00-0000D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35" name="【公民館】&#10;有形固定資産減価償却率最小値テキスト">
          <a:extLst>
            <a:ext uri="{FF2B5EF4-FFF2-40B4-BE49-F238E27FC236}">
              <a16:creationId xmlns:a16="http://schemas.microsoft.com/office/drawing/2014/main" id="{00000000-0008-0000-0E00-0000DF02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737" name="【公民館】&#10;有形固定資産減価償却率最大値テキスト">
          <a:extLst>
            <a:ext uri="{FF2B5EF4-FFF2-40B4-BE49-F238E27FC236}">
              <a16:creationId xmlns:a16="http://schemas.microsoft.com/office/drawing/2014/main" id="{00000000-0008-0000-0E00-0000E1020000}"/>
            </a:ext>
          </a:extLst>
        </xdr:cNvPr>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139716</xdr:rowOff>
    </xdr:from>
    <xdr:ext cx="405111" cy="259045"/>
    <xdr:sp macro="" textlink="">
      <xdr:nvSpPr>
        <xdr:cNvPr id="739" name="【公民館】&#10;有形固定資産減価償却率平均値テキスト">
          <a:extLst>
            <a:ext uri="{FF2B5EF4-FFF2-40B4-BE49-F238E27FC236}">
              <a16:creationId xmlns:a16="http://schemas.microsoft.com/office/drawing/2014/main" id="{00000000-0008-0000-0E00-0000E3020000}"/>
            </a:ext>
          </a:extLst>
        </xdr:cNvPr>
        <xdr:cNvSpPr txBox="1"/>
      </xdr:nvSpPr>
      <xdr:spPr>
        <a:xfrm>
          <a:off x="16357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740" name="フローチャート: 判断 739">
          <a:extLst>
            <a:ext uri="{FF2B5EF4-FFF2-40B4-BE49-F238E27FC236}">
              <a16:creationId xmlns:a16="http://schemas.microsoft.com/office/drawing/2014/main" id="{00000000-0008-0000-0E00-0000E4020000}"/>
            </a:ext>
          </a:extLst>
        </xdr:cNvPr>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741" name="フローチャート: 判断 740">
          <a:extLst>
            <a:ext uri="{FF2B5EF4-FFF2-40B4-BE49-F238E27FC236}">
              <a16:creationId xmlns:a16="http://schemas.microsoft.com/office/drawing/2014/main" id="{00000000-0008-0000-0E00-0000E5020000}"/>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742" name="フローチャート: 判断 741">
          <a:extLst>
            <a:ext uri="{FF2B5EF4-FFF2-40B4-BE49-F238E27FC236}">
              <a16:creationId xmlns:a16="http://schemas.microsoft.com/office/drawing/2014/main" id="{00000000-0008-0000-0E00-0000E6020000}"/>
            </a:ext>
          </a:extLst>
        </xdr:cNvPr>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43" name="フローチャート: 判断 742">
          <a:extLst>
            <a:ext uri="{FF2B5EF4-FFF2-40B4-BE49-F238E27FC236}">
              <a16:creationId xmlns:a16="http://schemas.microsoft.com/office/drawing/2014/main" id="{00000000-0008-0000-0E00-0000E7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744" name="フローチャート: 判断 743">
          <a:extLst>
            <a:ext uri="{FF2B5EF4-FFF2-40B4-BE49-F238E27FC236}">
              <a16:creationId xmlns:a16="http://schemas.microsoft.com/office/drawing/2014/main" id="{00000000-0008-0000-0E00-0000E8020000}"/>
            </a:ext>
          </a:extLst>
        </xdr:cNvPr>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154939</xdr:rowOff>
    </xdr:from>
    <xdr:to>
      <xdr:col>85</xdr:col>
      <xdr:colOff>177800</xdr:colOff>
      <xdr:row>107</xdr:row>
      <xdr:rowOff>85089</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16268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133366</xdr:rowOff>
    </xdr:from>
    <xdr:ext cx="405111" cy="259045"/>
    <xdr:sp macro="" textlink="">
      <xdr:nvSpPr>
        <xdr:cNvPr id="751" name="【公民館】&#10;有形固定資産減価償却率該当値テキスト">
          <a:extLst>
            <a:ext uri="{FF2B5EF4-FFF2-40B4-BE49-F238E27FC236}">
              <a16:creationId xmlns:a16="http://schemas.microsoft.com/office/drawing/2014/main" id="{00000000-0008-0000-0E00-0000EF020000}"/>
            </a:ext>
          </a:extLst>
        </xdr:cNvPr>
        <xdr:cNvSpPr txBox="1"/>
      </xdr:nvSpPr>
      <xdr:spPr>
        <a:xfrm>
          <a:off x="16357600"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752" name="楕円 751">
          <a:extLst>
            <a:ext uri="{FF2B5EF4-FFF2-40B4-BE49-F238E27FC236}">
              <a16:creationId xmlns:a16="http://schemas.microsoft.com/office/drawing/2014/main" id="{00000000-0008-0000-0E00-0000F0020000}"/>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34289</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5481300" y="183413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90170</xdr:rowOff>
    </xdr:from>
    <xdr:to>
      <xdr:col>76</xdr:col>
      <xdr:colOff>165100</xdr:colOff>
      <xdr:row>108</xdr:row>
      <xdr:rowOff>20320</xdr:rowOff>
    </xdr:to>
    <xdr:sp macro="" textlink="">
      <xdr:nvSpPr>
        <xdr:cNvPr id="754" name="楕円 753">
          <a:extLst>
            <a:ext uri="{FF2B5EF4-FFF2-40B4-BE49-F238E27FC236}">
              <a16:creationId xmlns:a16="http://schemas.microsoft.com/office/drawing/2014/main" id="{00000000-0008-0000-0E00-0000F2020000}"/>
            </a:ext>
          </a:extLst>
        </xdr:cNvPr>
        <xdr:cNvSpPr/>
      </xdr:nvSpPr>
      <xdr:spPr>
        <a:xfrm>
          <a:off x="14541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107</xdr:row>
      <xdr:rowOff>140970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flipV="1">
          <a:off x="14592300" y="183413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44450</xdr:rowOff>
    </xdr:from>
    <xdr:to>
      <xdr:col>72</xdr:col>
      <xdr:colOff>38100</xdr:colOff>
      <xdr:row>106</xdr:row>
      <xdr:rowOff>146050</xdr:rowOff>
    </xdr:to>
    <xdr:sp macro="" textlink="">
      <xdr:nvSpPr>
        <xdr:cNvPr id="756" name="楕円 755">
          <a:extLst>
            <a:ext uri="{FF2B5EF4-FFF2-40B4-BE49-F238E27FC236}">
              <a16:creationId xmlns:a16="http://schemas.microsoft.com/office/drawing/2014/main" id="{00000000-0008-0000-0E00-0000F4020000}"/>
            </a:ext>
          </a:extLst>
        </xdr:cNvPr>
        <xdr:cNvSpPr/>
      </xdr:nvSpPr>
      <xdr:spPr>
        <a:xfrm>
          <a:off x="1365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95250</xdr:rowOff>
    </xdr:from>
    <xdr:to>
      <xdr:col>76</xdr:col>
      <xdr:colOff>114300</xdr:colOff>
      <xdr:row>107</xdr:row>
      <xdr:rowOff>140970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3703300" y="182689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758" name="n_1aveValue【公民館】&#10;有形固定資産減価償却率">
          <a:extLst>
            <a:ext uri="{FF2B5EF4-FFF2-40B4-BE49-F238E27FC236}">
              <a16:creationId xmlns:a16="http://schemas.microsoft.com/office/drawing/2014/main" id="{00000000-0008-0000-0E00-0000F6020000}"/>
            </a:ext>
          </a:extLst>
        </xdr:cNvPr>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759" name="n_2aveValue【公民館】&#10;有形固定資産減価償却率">
          <a:extLst>
            <a:ext uri="{FF2B5EF4-FFF2-40B4-BE49-F238E27FC236}">
              <a16:creationId xmlns:a16="http://schemas.microsoft.com/office/drawing/2014/main" id="{00000000-0008-0000-0E00-0000F7020000}"/>
            </a:ext>
          </a:extLst>
        </xdr:cNvPr>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60" name="n_3aveValue【公民館】&#10;有形固定資産減価償却率">
          <a:extLst>
            <a:ext uri="{FF2B5EF4-FFF2-40B4-BE49-F238E27FC236}">
              <a16:creationId xmlns:a16="http://schemas.microsoft.com/office/drawing/2014/main" id="{00000000-0008-0000-0E00-0000F802000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761" name="n_4aveValue【公民館】&#10;有形固定資産減価償却率">
          <a:extLst>
            <a:ext uri="{FF2B5EF4-FFF2-40B4-BE49-F238E27FC236}">
              <a16:creationId xmlns:a16="http://schemas.microsoft.com/office/drawing/2014/main" id="{00000000-0008-0000-0E00-0000F9020000}"/>
            </a:ext>
          </a:extLst>
        </xdr:cNvPr>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762" name="n_1mainValue【公民館】&#10;有形固定資産減価償却率">
          <a:extLst>
            <a:ext uri="{FF2B5EF4-FFF2-40B4-BE49-F238E27FC236}">
              <a16:creationId xmlns:a16="http://schemas.microsoft.com/office/drawing/2014/main" id="{00000000-0008-0000-0E00-0000FA020000}"/>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11447</xdr:rowOff>
    </xdr:from>
    <xdr:ext cx="405111" cy="259045"/>
    <xdr:sp macro="" textlink="">
      <xdr:nvSpPr>
        <xdr:cNvPr id="763" name="n_2mainValue【公民館】&#10;有形固定資産減価償却率">
          <a:extLst>
            <a:ext uri="{FF2B5EF4-FFF2-40B4-BE49-F238E27FC236}">
              <a16:creationId xmlns:a16="http://schemas.microsoft.com/office/drawing/2014/main" id="{00000000-0008-0000-0E00-0000FB020000}"/>
            </a:ext>
          </a:extLst>
        </xdr:cNvPr>
        <xdr:cNvSpPr txBox="1"/>
      </xdr:nvSpPr>
      <xdr:spPr>
        <a:xfrm>
          <a:off x="14389744"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137177</xdr:rowOff>
    </xdr:from>
    <xdr:ext cx="405111" cy="259045"/>
    <xdr:sp macro="" textlink="">
      <xdr:nvSpPr>
        <xdr:cNvPr id="764" name="n_3mainValue【公民館】&#10;有形固定資産減価償却率">
          <a:extLst>
            <a:ext uri="{FF2B5EF4-FFF2-40B4-BE49-F238E27FC236}">
              <a16:creationId xmlns:a16="http://schemas.microsoft.com/office/drawing/2014/main" id="{00000000-0008-0000-0E00-0000FC020000}"/>
            </a:ext>
          </a:extLst>
        </xdr:cNvPr>
        <xdr:cNvSpPr txBox="1"/>
      </xdr:nvSpPr>
      <xdr:spPr>
        <a:xfrm>
          <a:off x="13500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a:extLst>
            <a:ext uri="{FF2B5EF4-FFF2-40B4-BE49-F238E27FC236}">
              <a16:creationId xmlns:a16="http://schemas.microsoft.com/office/drawing/2014/main" id="{00000000-0008-0000-0E00-00000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a:extLst>
            <a:ext uri="{FF2B5EF4-FFF2-40B4-BE49-F238E27FC236}">
              <a16:creationId xmlns:a16="http://schemas.microsoft.com/office/drawing/2014/main" id="{00000000-0008-0000-0E00-00000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a:extLst>
            <a:ext uri="{FF2B5EF4-FFF2-40B4-BE49-F238E27FC236}">
              <a16:creationId xmlns:a16="http://schemas.microsoft.com/office/drawing/2014/main" id="{00000000-0008-0000-0E00-00000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a:extLst>
            <a:ext uri="{FF2B5EF4-FFF2-40B4-BE49-F238E27FC236}">
              <a16:creationId xmlns:a16="http://schemas.microsoft.com/office/drawing/2014/main" id="{00000000-0008-0000-0E00-00000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a:extLst>
            <a:ext uri="{FF2B5EF4-FFF2-40B4-BE49-F238E27FC236}">
              <a16:creationId xmlns:a16="http://schemas.microsoft.com/office/drawing/2014/main" id="{00000000-0008-0000-0E00-00000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公民館】&#10;一人当たり面積グラフ枠">
          <a:extLst>
            <a:ext uri="{FF2B5EF4-FFF2-40B4-BE49-F238E27FC236}">
              <a16:creationId xmlns:a16="http://schemas.microsoft.com/office/drawing/2014/main" id="{00000000-0008-0000-0E00-00001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89" name="【公民館】&#10;一人当たり面積最小値テキスト">
          <a:extLst>
            <a:ext uri="{FF2B5EF4-FFF2-40B4-BE49-F238E27FC236}">
              <a16:creationId xmlns:a16="http://schemas.microsoft.com/office/drawing/2014/main" id="{00000000-0008-0000-0E00-000015030000}"/>
            </a:ext>
          </a:extLst>
        </xdr:cNvPr>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91" name="【公民館】&#10;一人当たり面積最大値テキスト">
          <a:extLst>
            <a:ext uri="{FF2B5EF4-FFF2-40B4-BE49-F238E27FC236}">
              <a16:creationId xmlns:a16="http://schemas.microsoft.com/office/drawing/2014/main" id="{00000000-0008-0000-0E00-000017030000}"/>
            </a:ext>
          </a:extLst>
        </xdr:cNvPr>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33038</xdr:rowOff>
    </xdr:from>
    <xdr:ext cx="469744" cy="259045"/>
    <xdr:sp macro="" textlink="">
      <xdr:nvSpPr>
        <xdr:cNvPr id="793" name="【公民館】&#10;一人当たり面積平均値テキスト">
          <a:extLst>
            <a:ext uri="{FF2B5EF4-FFF2-40B4-BE49-F238E27FC236}">
              <a16:creationId xmlns:a16="http://schemas.microsoft.com/office/drawing/2014/main" id="{00000000-0008-0000-0E00-000019030000}"/>
            </a:ext>
          </a:extLst>
        </xdr:cNvPr>
        <xdr:cNvSpPr txBox="1"/>
      </xdr:nvSpPr>
      <xdr:spPr>
        <a:xfrm>
          <a:off x="22199600" y="1820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94" name="フローチャート: 判断 793">
          <a:extLst>
            <a:ext uri="{FF2B5EF4-FFF2-40B4-BE49-F238E27FC236}">
              <a16:creationId xmlns:a16="http://schemas.microsoft.com/office/drawing/2014/main" id="{00000000-0008-0000-0E00-00001A030000}"/>
            </a:ext>
          </a:extLst>
        </xdr:cNvPr>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95" name="フローチャート: 判断 794">
          <a:extLst>
            <a:ext uri="{FF2B5EF4-FFF2-40B4-BE49-F238E27FC236}">
              <a16:creationId xmlns:a16="http://schemas.microsoft.com/office/drawing/2014/main" id="{00000000-0008-0000-0E00-00001B030000}"/>
            </a:ext>
          </a:extLst>
        </xdr:cNvPr>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96" name="フローチャート: 判断 795">
          <a:extLst>
            <a:ext uri="{FF2B5EF4-FFF2-40B4-BE49-F238E27FC236}">
              <a16:creationId xmlns:a16="http://schemas.microsoft.com/office/drawing/2014/main" id="{00000000-0008-0000-0E00-00001C030000}"/>
            </a:ext>
          </a:extLst>
        </xdr:cNvPr>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97" name="フローチャート: 判断 796">
          <a:extLst>
            <a:ext uri="{FF2B5EF4-FFF2-40B4-BE49-F238E27FC236}">
              <a16:creationId xmlns:a16="http://schemas.microsoft.com/office/drawing/2014/main" id="{00000000-0008-0000-0E00-00001D030000}"/>
            </a:ext>
          </a:extLst>
        </xdr:cNvPr>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98" name="フローチャート: 判断 797">
          <a:extLst>
            <a:ext uri="{FF2B5EF4-FFF2-40B4-BE49-F238E27FC236}">
              <a16:creationId xmlns:a16="http://schemas.microsoft.com/office/drawing/2014/main" id="{00000000-0008-0000-0E00-00001E030000}"/>
            </a:ext>
          </a:extLst>
        </xdr:cNvPr>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124461</xdr:rowOff>
    </xdr:from>
    <xdr:to>
      <xdr:col>116</xdr:col>
      <xdr:colOff>114300</xdr:colOff>
      <xdr:row>108</xdr:row>
      <xdr:rowOff>54611</xdr:rowOff>
    </xdr:to>
    <xdr:sp macro="" textlink="">
      <xdr:nvSpPr>
        <xdr:cNvPr id="804" name="楕円 803">
          <a:extLst>
            <a:ext uri="{FF2B5EF4-FFF2-40B4-BE49-F238E27FC236}">
              <a16:creationId xmlns:a16="http://schemas.microsoft.com/office/drawing/2014/main" id="{00000000-0008-0000-0E00-000024030000}"/>
            </a:ext>
          </a:extLst>
        </xdr:cNvPr>
        <xdr:cNvSpPr/>
      </xdr:nvSpPr>
      <xdr:spPr>
        <a:xfrm>
          <a:off x="221107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39388</xdr:rowOff>
    </xdr:from>
    <xdr:ext cx="469744" cy="259045"/>
    <xdr:sp macro="" textlink="">
      <xdr:nvSpPr>
        <xdr:cNvPr id="805" name="【公民館】&#10;一人当たり面積該当値テキスト">
          <a:extLst>
            <a:ext uri="{FF2B5EF4-FFF2-40B4-BE49-F238E27FC236}">
              <a16:creationId xmlns:a16="http://schemas.microsoft.com/office/drawing/2014/main" id="{00000000-0008-0000-0E00-000025030000}"/>
            </a:ext>
          </a:extLst>
        </xdr:cNvPr>
        <xdr:cNvSpPr txBox="1"/>
      </xdr:nvSpPr>
      <xdr:spPr>
        <a:xfrm>
          <a:off x="22199600" y="183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125985</xdr:rowOff>
    </xdr:from>
    <xdr:to>
      <xdr:col>112</xdr:col>
      <xdr:colOff>38100</xdr:colOff>
      <xdr:row>108</xdr:row>
      <xdr:rowOff>56135</xdr:rowOff>
    </xdr:to>
    <xdr:sp macro="" textlink="">
      <xdr:nvSpPr>
        <xdr:cNvPr id="806" name="楕円 805">
          <a:extLst>
            <a:ext uri="{FF2B5EF4-FFF2-40B4-BE49-F238E27FC236}">
              <a16:creationId xmlns:a16="http://schemas.microsoft.com/office/drawing/2014/main" id="{00000000-0008-0000-0E00-000026030000}"/>
            </a:ext>
          </a:extLst>
        </xdr:cNvPr>
        <xdr:cNvSpPr/>
      </xdr:nvSpPr>
      <xdr:spPr>
        <a:xfrm>
          <a:off x="21272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3811</xdr:rowOff>
    </xdr:from>
    <xdr:to>
      <xdr:col>116</xdr:col>
      <xdr:colOff>63500</xdr:colOff>
      <xdr:row>108</xdr:row>
      <xdr:rowOff>5335</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flipV="1">
          <a:off x="21323300" y="1852041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127508</xdr:rowOff>
    </xdr:from>
    <xdr:to>
      <xdr:col>107</xdr:col>
      <xdr:colOff>101600</xdr:colOff>
      <xdr:row>108</xdr:row>
      <xdr:rowOff>57658</xdr:rowOff>
    </xdr:to>
    <xdr:sp macro="" textlink="">
      <xdr:nvSpPr>
        <xdr:cNvPr id="808" name="楕円 807">
          <a:extLst>
            <a:ext uri="{FF2B5EF4-FFF2-40B4-BE49-F238E27FC236}">
              <a16:creationId xmlns:a16="http://schemas.microsoft.com/office/drawing/2014/main" id="{00000000-0008-0000-0E00-000028030000}"/>
            </a:ext>
          </a:extLst>
        </xdr:cNvPr>
        <xdr:cNvSpPr/>
      </xdr:nvSpPr>
      <xdr:spPr>
        <a:xfrm>
          <a:off x="20383500" y="184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5335</xdr:rowOff>
    </xdr:from>
    <xdr:to>
      <xdr:col>111</xdr:col>
      <xdr:colOff>177800</xdr:colOff>
      <xdr:row>108</xdr:row>
      <xdr:rowOff>6858</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flipV="1">
          <a:off x="20434300" y="185219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131318</xdr:rowOff>
    </xdr:from>
    <xdr:to>
      <xdr:col>102</xdr:col>
      <xdr:colOff>165100</xdr:colOff>
      <xdr:row>108</xdr:row>
      <xdr:rowOff>61468</xdr:rowOff>
    </xdr:to>
    <xdr:sp macro="" textlink="">
      <xdr:nvSpPr>
        <xdr:cNvPr id="810" name="楕円 809">
          <a:extLst>
            <a:ext uri="{FF2B5EF4-FFF2-40B4-BE49-F238E27FC236}">
              <a16:creationId xmlns:a16="http://schemas.microsoft.com/office/drawing/2014/main" id="{00000000-0008-0000-0E00-00002A030000}"/>
            </a:ext>
          </a:extLst>
        </xdr:cNvPr>
        <xdr:cNvSpPr/>
      </xdr:nvSpPr>
      <xdr:spPr>
        <a:xfrm>
          <a:off x="194945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6858</xdr:rowOff>
    </xdr:from>
    <xdr:to>
      <xdr:col>107</xdr:col>
      <xdr:colOff>50800</xdr:colOff>
      <xdr:row>108</xdr:row>
      <xdr:rowOff>10668</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flipV="1">
          <a:off x="19545300" y="1852345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812" name="n_1aveValue【公民館】&#10;一人当たり面積">
          <a:extLst>
            <a:ext uri="{FF2B5EF4-FFF2-40B4-BE49-F238E27FC236}">
              <a16:creationId xmlns:a16="http://schemas.microsoft.com/office/drawing/2014/main" id="{00000000-0008-0000-0E00-00002C030000}"/>
            </a:ext>
          </a:extLst>
        </xdr:cNvPr>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813" name="n_2aveValue【公民館】&#10;一人当たり面積">
          <a:extLst>
            <a:ext uri="{FF2B5EF4-FFF2-40B4-BE49-F238E27FC236}">
              <a16:creationId xmlns:a16="http://schemas.microsoft.com/office/drawing/2014/main" id="{00000000-0008-0000-0E00-00002D030000}"/>
            </a:ext>
          </a:extLst>
        </xdr:cNvPr>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814" name="n_3aveValue【公民館】&#10;一人当たり面積">
          <a:extLst>
            <a:ext uri="{FF2B5EF4-FFF2-40B4-BE49-F238E27FC236}">
              <a16:creationId xmlns:a16="http://schemas.microsoft.com/office/drawing/2014/main" id="{00000000-0008-0000-0E00-00002E030000}"/>
            </a:ext>
          </a:extLst>
        </xdr:cNvPr>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815" name="n_4aveValue【公民館】&#10;一人当たり面積">
          <a:extLst>
            <a:ext uri="{FF2B5EF4-FFF2-40B4-BE49-F238E27FC236}">
              <a16:creationId xmlns:a16="http://schemas.microsoft.com/office/drawing/2014/main" id="{00000000-0008-0000-0E00-00002F030000}"/>
            </a:ext>
          </a:extLst>
        </xdr:cNvPr>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47262</xdr:rowOff>
    </xdr:from>
    <xdr:ext cx="469744" cy="259045"/>
    <xdr:sp macro="" textlink="">
      <xdr:nvSpPr>
        <xdr:cNvPr id="816" name="n_1mainValue【公民館】&#10;一人当たり面積">
          <a:extLst>
            <a:ext uri="{FF2B5EF4-FFF2-40B4-BE49-F238E27FC236}">
              <a16:creationId xmlns:a16="http://schemas.microsoft.com/office/drawing/2014/main" id="{00000000-0008-0000-0E00-000030030000}"/>
            </a:ext>
          </a:extLst>
        </xdr:cNvPr>
        <xdr:cNvSpPr txBox="1"/>
      </xdr:nvSpPr>
      <xdr:spPr>
        <a:xfrm>
          <a:off x="210757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48785</xdr:rowOff>
    </xdr:from>
    <xdr:ext cx="469744" cy="259045"/>
    <xdr:sp macro="" textlink="">
      <xdr:nvSpPr>
        <xdr:cNvPr id="817" name="n_2mainValue【公民館】&#10;一人当たり面積">
          <a:extLst>
            <a:ext uri="{FF2B5EF4-FFF2-40B4-BE49-F238E27FC236}">
              <a16:creationId xmlns:a16="http://schemas.microsoft.com/office/drawing/2014/main" id="{00000000-0008-0000-0E00-000031030000}"/>
            </a:ext>
          </a:extLst>
        </xdr:cNvPr>
        <xdr:cNvSpPr txBox="1"/>
      </xdr:nvSpPr>
      <xdr:spPr>
        <a:xfrm>
          <a:off x="20199427" y="185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52595</xdr:rowOff>
    </xdr:from>
    <xdr:ext cx="469744" cy="259045"/>
    <xdr:sp macro="" textlink="">
      <xdr:nvSpPr>
        <xdr:cNvPr id="818" name="n_3mainValue【公民館】&#10;一人当たり面積">
          <a:extLst>
            <a:ext uri="{FF2B5EF4-FFF2-40B4-BE49-F238E27FC236}">
              <a16:creationId xmlns:a16="http://schemas.microsoft.com/office/drawing/2014/main" id="{00000000-0008-0000-0E00-000032030000}"/>
            </a:ext>
          </a:extLst>
        </xdr:cNvPr>
        <xdr:cNvSpPr txBox="1"/>
      </xdr:nvSpPr>
      <xdr:spPr>
        <a:xfrm>
          <a:off x="19310427"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9" name="正方形/長方形 818">
          <a:extLst>
            <a:ext uri="{FF2B5EF4-FFF2-40B4-BE49-F238E27FC236}">
              <a16:creationId xmlns:a16="http://schemas.microsoft.com/office/drawing/2014/main" id="{00000000-0008-0000-0E00-00003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0" name="正方形/長方形 819">
          <a:extLst>
            <a:ext uri="{FF2B5EF4-FFF2-40B4-BE49-F238E27FC236}">
              <a16:creationId xmlns:a16="http://schemas.microsoft.com/office/drawing/2014/main" id="{00000000-0008-0000-0E00-00003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道路橋梁に関</a:t>
          </a:r>
          <a:r>
            <a:rPr kumimoji="1" lang="ja-JP" altLang="en-US" sz="1100" b="0" i="0" baseline="0">
              <a:solidFill>
                <a:schemeClr val="dk1"/>
              </a:solidFill>
              <a:effectLst/>
              <a:latin typeface="+mn-lt"/>
              <a:ea typeface="+mn-ea"/>
              <a:cs typeface="+mn-cs"/>
            </a:rPr>
            <a:t>しては、</a:t>
          </a:r>
          <a:r>
            <a:rPr kumimoji="1" lang="ja-JP" altLang="ja-JP" sz="1100" b="0" i="0" baseline="0">
              <a:solidFill>
                <a:schemeClr val="dk1"/>
              </a:solidFill>
              <a:effectLst/>
              <a:latin typeface="+mn-lt"/>
              <a:ea typeface="+mn-ea"/>
              <a:cs typeface="+mn-cs"/>
            </a:rPr>
            <a:t>長寿命化の個別計画</a:t>
          </a:r>
          <a:r>
            <a:rPr kumimoji="1" lang="ja-JP" altLang="en-US" sz="1100" b="0" i="0" baseline="0">
              <a:solidFill>
                <a:schemeClr val="dk1"/>
              </a:solidFill>
              <a:effectLst/>
              <a:latin typeface="+mn-lt"/>
              <a:ea typeface="+mn-ea"/>
              <a:cs typeface="+mn-cs"/>
            </a:rPr>
            <a:t>のもと改良工事を順次進めており、今後の減価償却率は改善する見込みである。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公営住宅に関しては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由良宿団地建替事業</a:t>
          </a:r>
          <a:r>
            <a:rPr kumimoji="1" lang="ja-JP" altLang="en-US" sz="1100" b="0" i="0" baseline="0">
              <a:solidFill>
                <a:schemeClr val="dk1"/>
              </a:solidFill>
              <a:effectLst/>
              <a:latin typeface="+mn-lt"/>
              <a:ea typeface="+mn-ea"/>
              <a:cs typeface="+mn-cs"/>
            </a:rPr>
            <a:t>が令和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年度に完成する予定であり、併せて古い公営住宅の除却を実施する予定であることから</a:t>
          </a:r>
          <a:r>
            <a:rPr kumimoji="1" lang="ja-JP" altLang="ja-JP" sz="1100" b="0" i="0" baseline="0">
              <a:solidFill>
                <a:schemeClr val="dk1"/>
              </a:solidFill>
              <a:effectLst/>
              <a:latin typeface="+mn-lt"/>
              <a:ea typeface="+mn-ea"/>
              <a:cs typeface="+mn-cs"/>
            </a:rPr>
            <a:t>減価償却率</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改善する</a:t>
          </a:r>
          <a:r>
            <a:rPr kumimoji="1" lang="ja-JP" altLang="en-US" sz="1100" b="0" i="0" baseline="0">
              <a:solidFill>
                <a:schemeClr val="dk1"/>
              </a:solidFill>
              <a:effectLst/>
              <a:latin typeface="+mn-lt"/>
              <a:ea typeface="+mn-ea"/>
              <a:cs typeface="+mn-cs"/>
            </a:rPr>
            <a:t>見込みである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認定こども園について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鉄筋コンクリート造で耐用年数の残りが少ない園について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将来の維持管理の方向性を決める時期に来ている。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学校施設は町に小・中学校合わせて</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校あり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有形固定資産減価償却率は類似団体と比較して</a:t>
          </a:r>
          <a:r>
            <a:rPr kumimoji="1" lang="en-US" altLang="ja-JP" sz="1100" b="0" i="0" baseline="0">
              <a:solidFill>
                <a:schemeClr val="dk1"/>
              </a:solidFill>
              <a:effectLst/>
              <a:latin typeface="+mn-lt"/>
              <a:ea typeface="+mn-ea"/>
              <a:cs typeface="+mn-cs"/>
            </a:rPr>
            <a:t>7.1</a:t>
          </a:r>
          <a:r>
            <a:rPr kumimoji="1" lang="ja-JP" altLang="ja-JP" sz="1100" b="0" i="0" baseline="0">
              <a:solidFill>
                <a:schemeClr val="dk1"/>
              </a:solidFill>
              <a:effectLst/>
              <a:latin typeface="+mn-lt"/>
              <a:ea typeface="+mn-ea"/>
              <a:cs typeface="+mn-cs"/>
            </a:rPr>
            <a:t>ポイント低い数値となっているが、その半数が耐用年数に迫る施設である。</a:t>
          </a:r>
          <a:r>
            <a:rPr kumimoji="1" lang="ja-JP" altLang="en-US" sz="1100" b="0" i="0" baseline="0">
              <a:solidFill>
                <a:schemeClr val="dk1"/>
              </a:solidFill>
              <a:effectLst/>
              <a:latin typeface="+mn-lt"/>
              <a:ea typeface="+mn-ea"/>
              <a:cs typeface="+mn-cs"/>
            </a:rPr>
            <a:t>学校施設長寿命化計画に従い順次改修を実施していく予定としている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公民館については町内に本館と分館があり今後とも必要な施設という位置付となっている。</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館とも耐用年数に迫っており今後の個別計画等</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より一層、適正管理に努める必要がある。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14,944
14,837
56.94
9,239,901
9,060,810
127,994
5,426,216
7,125,674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72770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89081</xdr:rowOff>
    </xdr:from>
    <xdr:to>
      <xdr:col>24</xdr:col>
      <xdr:colOff>114300</xdr:colOff>
      <xdr:row>38</xdr:row>
      <xdr:rowOff>19231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67508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51526</xdr:rowOff>
    </xdr:from>
    <xdr:to>
      <xdr:col>20</xdr:col>
      <xdr:colOff>38100</xdr:colOff>
      <xdr:row>37</xdr:row>
      <xdr:rowOff>153126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102326</xdr:rowOff>
    </xdr:from>
    <xdr:to>
      <xdr:col>24</xdr:col>
      <xdr:colOff>63500</xdr:colOff>
      <xdr:row>37</xdr:row>
      <xdr:rowOff>139881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459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28666</xdr:rowOff>
    </xdr:from>
    <xdr:to>
      <xdr:col>15</xdr:col>
      <xdr:colOff>101600</xdr:colOff>
      <xdr:row>37</xdr:row>
      <xdr:rowOff>130266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79466</xdr:rowOff>
    </xdr:from>
    <xdr:to>
      <xdr:col>19</xdr:col>
      <xdr:colOff>177800</xdr:colOff>
      <xdr:row>37</xdr:row>
      <xdr:rowOff>102326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231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169092</xdr:rowOff>
    </xdr:from>
    <xdr:to>
      <xdr:col>10</xdr:col>
      <xdr:colOff>165100</xdr:colOff>
      <xdr:row>37</xdr:row>
      <xdr:rowOff>99242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48442</xdr:rowOff>
    </xdr:from>
    <xdr:to>
      <xdr:col>15</xdr:col>
      <xdr:colOff>50800</xdr:colOff>
      <xdr:row>37</xdr:row>
      <xdr:rowOff>79466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920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146793</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144253</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121393</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115769</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130573</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474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122699</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148844</xdr:rowOff>
    </xdr:from>
    <xdr:to>
      <xdr:col>50</xdr:col>
      <xdr:colOff>165100</xdr:colOff>
      <xdr:row>39</xdr:row>
      <xdr:rowOff>78994</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23622</xdr:rowOff>
    </xdr:from>
    <xdr:to>
      <xdr:col>55</xdr:col>
      <xdr:colOff>0</xdr:colOff>
      <xdr:row>39</xdr:row>
      <xdr:rowOff>28194</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9639300" y="6710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28194</xdr:rowOff>
    </xdr:from>
    <xdr:to>
      <xdr:col>50</xdr:col>
      <xdr:colOff>114300</xdr:colOff>
      <xdr:row>39</xdr:row>
      <xdr:rowOff>32766</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8750300" y="6714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157988</xdr:rowOff>
    </xdr:from>
    <xdr:to>
      <xdr:col>41</xdr:col>
      <xdr:colOff>101600</xdr:colOff>
      <xdr:row>39</xdr:row>
      <xdr:rowOff>88138</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32766</xdr:rowOff>
    </xdr:from>
    <xdr:to>
      <xdr:col>45</xdr:col>
      <xdr:colOff>177800</xdr:colOff>
      <xdr:row>39</xdr:row>
      <xdr:rowOff>37338</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861300" y="6719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68089</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74693</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81805</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7" name="n_4aveValue【図書館】&#10;一人当たり面積">
          <a:extLst>
            <a:ext uri="{FF2B5EF4-FFF2-40B4-BE49-F238E27FC236}">
              <a16:creationId xmlns:a16="http://schemas.microsoft.com/office/drawing/2014/main" id="{00000000-0008-0000-0F00-000089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70121</xdr:rowOff>
    </xdr:from>
    <xdr:ext cx="469744" cy="259045"/>
    <xdr:sp macro="" textlink="">
      <xdr:nvSpPr>
        <xdr:cNvPr id="138" name="n_1mainValue【図書館】&#10;一人当たり面積">
          <a:extLst>
            <a:ext uri="{FF2B5EF4-FFF2-40B4-BE49-F238E27FC236}">
              <a16:creationId xmlns:a16="http://schemas.microsoft.com/office/drawing/2014/main" id="{00000000-0008-0000-0F00-00008A000000}"/>
            </a:ext>
          </a:extLst>
        </xdr:cNvPr>
        <xdr:cNvSpPr txBox="1"/>
      </xdr:nvSpPr>
      <xdr:spPr>
        <a:xfrm>
          <a:off x="93917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39" name="n_2mainValue【図書館】&#10;一人当たり面積">
          <a:extLst>
            <a:ext uri="{FF2B5EF4-FFF2-40B4-BE49-F238E27FC236}">
              <a16:creationId xmlns:a16="http://schemas.microsoft.com/office/drawing/2014/main" id="{00000000-0008-0000-0F00-00008B000000}"/>
            </a:ext>
          </a:extLst>
        </xdr:cNvPr>
        <xdr:cNvSpPr txBox="1"/>
      </xdr:nvSpPr>
      <xdr:spPr>
        <a:xfrm>
          <a:off x="8515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79265</xdr:rowOff>
    </xdr:from>
    <xdr:ext cx="469744" cy="259045"/>
    <xdr:sp macro="" textlink="">
      <xdr:nvSpPr>
        <xdr:cNvPr id="140" name="n_3mainValue【図書館】&#10;一人当たり面積">
          <a:extLst>
            <a:ext uri="{FF2B5EF4-FFF2-40B4-BE49-F238E27FC236}">
              <a16:creationId xmlns:a16="http://schemas.microsoft.com/office/drawing/2014/main" id="{00000000-0008-0000-0F00-00008C000000}"/>
            </a:ext>
          </a:extLst>
        </xdr:cNvPr>
        <xdr:cNvSpPr txBox="1"/>
      </xdr:nvSpPr>
      <xdr:spPr>
        <a:xfrm>
          <a:off x="7626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F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00000000-0008-0000-0F00-0000A6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F00-0000A8000000}"/>
            </a:ext>
          </a:extLst>
        </xdr:cNvPr>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F00-0000AA000000}"/>
            </a:ext>
          </a:extLst>
        </xdr:cNvPr>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156862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F00-0000B6000000}"/>
            </a:ext>
          </a:extLst>
        </xdr:cNvPr>
        <xdr:cNvSpPr txBox="1"/>
      </xdr:nvSpPr>
      <xdr:spPr>
        <a:xfrm>
          <a:off x="4673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60</xdr:row>
      <xdr:rowOff>13335</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3797300" y="1025271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55880</xdr:rowOff>
    </xdr:from>
    <xdr:to>
      <xdr:col>15</xdr:col>
      <xdr:colOff>101600</xdr:colOff>
      <xdr:row>59</xdr:row>
      <xdr:rowOff>157480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2857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106680</xdr:rowOff>
    </xdr:from>
    <xdr:to>
      <xdr:col>19</xdr:col>
      <xdr:colOff>177800</xdr:colOff>
      <xdr:row>59</xdr:row>
      <xdr:rowOff>137160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2908300" y="102222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106680</xdr:rowOff>
    </xdr:from>
    <xdr:to>
      <xdr:col>15</xdr:col>
      <xdr:colOff>50800</xdr:colOff>
      <xdr:row>59</xdr:row>
      <xdr:rowOff>137160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2019300" y="102222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89" name="n_1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90" name="n_2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91" name="n_3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92" name="n_4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33037</xdr:rowOff>
    </xdr:from>
    <xdr:ext cx="405111" cy="259045"/>
    <xdr:sp macro="" textlink="">
      <xdr:nvSpPr>
        <xdr:cNvPr id="193" name="n_1main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3582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2557</xdr:rowOff>
    </xdr:from>
    <xdr:ext cx="405111" cy="259045"/>
    <xdr:sp macro="" textlink="">
      <xdr:nvSpPr>
        <xdr:cNvPr id="194" name="n_2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2705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5" name="n_3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16" name="【体育館・プール】&#10;一人当たり面積最小値テキスト">
          <a:extLst>
            <a:ext uri="{FF2B5EF4-FFF2-40B4-BE49-F238E27FC236}">
              <a16:creationId xmlns:a16="http://schemas.microsoft.com/office/drawing/2014/main" id="{00000000-0008-0000-0F00-0000D8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18" name="【体育館・プール】&#10;一人当たり面積最大値テキスト">
          <a:extLst>
            <a:ext uri="{FF2B5EF4-FFF2-40B4-BE49-F238E27FC236}">
              <a16:creationId xmlns:a16="http://schemas.microsoft.com/office/drawing/2014/main" id="{00000000-0008-0000-0F00-0000DA000000}"/>
            </a:ext>
          </a:extLst>
        </xdr:cNvPr>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220" name="【体育館・プール】&#10;一人当たり面積平均値テキスト">
          <a:extLst>
            <a:ext uri="{FF2B5EF4-FFF2-40B4-BE49-F238E27FC236}">
              <a16:creationId xmlns:a16="http://schemas.microsoft.com/office/drawing/2014/main" id="{00000000-0008-0000-0F00-0000DC000000}"/>
            </a:ext>
          </a:extLst>
        </xdr:cNvPr>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26353</xdr:rowOff>
    </xdr:from>
    <xdr:to>
      <xdr:col>55</xdr:col>
      <xdr:colOff>50800</xdr:colOff>
      <xdr:row>61</xdr:row>
      <xdr:rowOff>127953</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104267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4780</xdr:rowOff>
    </xdr:from>
    <xdr:ext cx="469744" cy="259045"/>
    <xdr:sp macro="" textlink="">
      <xdr:nvSpPr>
        <xdr:cNvPr id="232" name="【体育館・プール】&#10;一人当たり面積該当値テキスト">
          <a:extLst>
            <a:ext uri="{FF2B5EF4-FFF2-40B4-BE49-F238E27FC236}">
              <a16:creationId xmlns:a16="http://schemas.microsoft.com/office/drawing/2014/main" id="{00000000-0008-0000-0F00-0000E8000000}"/>
            </a:ext>
          </a:extLst>
        </xdr:cNvPr>
        <xdr:cNvSpPr txBox="1"/>
      </xdr:nvSpPr>
      <xdr:spPr>
        <a:xfrm>
          <a:off x="10515600" y="1046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30924</xdr:rowOff>
    </xdr:from>
    <xdr:to>
      <xdr:col>50</xdr:col>
      <xdr:colOff>165100</xdr:colOff>
      <xdr:row>61</xdr:row>
      <xdr:rowOff>132524</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9588500" y="104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77153</xdr:rowOff>
    </xdr:from>
    <xdr:to>
      <xdr:col>55</xdr:col>
      <xdr:colOff>0</xdr:colOff>
      <xdr:row>61</xdr:row>
      <xdr:rowOff>81724</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9639300" y="10535603"/>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33782</xdr:rowOff>
    </xdr:from>
    <xdr:to>
      <xdr:col>46</xdr:col>
      <xdr:colOff>38100</xdr:colOff>
      <xdr:row>61</xdr:row>
      <xdr:rowOff>135382</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8699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81724</xdr:rowOff>
    </xdr:from>
    <xdr:to>
      <xdr:col>50</xdr:col>
      <xdr:colOff>114300</xdr:colOff>
      <xdr:row>61</xdr:row>
      <xdr:rowOff>84582</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8750300" y="1054017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98361</xdr:rowOff>
    </xdr:from>
    <xdr:to>
      <xdr:col>41</xdr:col>
      <xdr:colOff>101600</xdr:colOff>
      <xdr:row>62</xdr:row>
      <xdr:rowOff>28511</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7810500" y="105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84582</xdr:rowOff>
    </xdr:from>
    <xdr:to>
      <xdr:col>45</xdr:col>
      <xdr:colOff>177800</xdr:colOff>
      <xdr:row>61</xdr:row>
      <xdr:rowOff>149161</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7861300" y="10543032"/>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134510</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F00-0000EF000000}"/>
            </a:ext>
          </a:extLst>
        </xdr:cNvPr>
        <xdr:cNvSpPr txBox="1"/>
      </xdr:nvSpPr>
      <xdr:spPr>
        <a:xfrm>
          <a:off x="9391727"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162513</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F00-0000F0000000}"/>
            </a:ext>
          </a:extLst>
        </xdr:cNvPr>
        <xdr:cNvSpPr txBox="1"/>
      </xdr:nvSpPr>
      <xdr:spPr>
        <a:xfrm>
          <a:off x="8515427" y="10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F00-0000F1000000}"/>
            </a:ext>
          </a:extLst>
        </xdr:cNvPr>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242" name="n_4aveValue【体育館・プール】&#10;一人当たり面積">
          <a:extLst>
            <a:ext uri="{FF2B5EF4-FFF2-40B4-BE49-F238E27FC236}">
              <a16:creationId xmlns:a16="http://schemas.microsoft.com/office/drawing/2014/main" id="{00000000-0008-0000-0F00-0000F2000000}"/>
            </a:ext>
          </a:extLst>
        </xdr:cNvPr>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149051</xdr:rowOff>
    </xdr:from>
    <xdr:ext cx="469744" cy="259045"/>
    <xdr:sp macro="" textlink="">
      <xdr:nvSpPr>
        <xdr:cNvPr id="243" name="n_1mainValue【体育館・プール】&#10;一人当たり面積">
          <a:extLst>
            <a:ext uri="{FF2B5EF4-FFF2-40B4-BE49-F238E27FC236}">
              <a16:creationId xmlns:a16="http://schemas.microsoft.com/office/drawing/2014/main" id="{00000000-0008-0000-0F00-0000F3000000}"/>
            </a:ext>
          </a:extLst>
        </xdr:cNvPr>
        <xdr:cNvSpPr txBox="1"/>
      </xdr:nvSpPr>
      <xdr:spPr>
        <a:xfrm>
          <a:off x="9391727" y="1026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151909</xdr:rowOff>
    </xdr:from>
    <xdr:ext cx="469744" cy="259045"/>
    <xdr:sp macro="" textlink="">
      <xdr:nvSpPr>
        <xdr:cNvPr id="244" name="n_2mainValue【体育館・プール】&#10;一人当たり面積">
          <a:extLst>
            <a:ext uri="{FF2B5EF4-FFF2-40B4-BE49-F238E27FC236}">
              <a16:creationId xmlns:a16="http://schemas.microsoft.com/office/drawing/2014/main" id="{00000000-0008-0000-0F00-0000F4000000}"/>
            </a:ext>
          </a:extLst>
        </xdr:cNvPr>
        <xdr:cNvSpPr txBox="1"/>
      </xdr:nvSpPr>
      <xdr:spPr>
        <a:xfrm>
          <a:off x="8515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19638</xdr:rowOff>
    </xdr:from>
    <xdr:ext cx="469744" cy="259045"/>
    <xdr:sp macro="" textlink="">
      <xdr:nvSpPr>
        <xdr:cNvPr id="245" name="n_3mainValue【体育館・プール】&#10;一人当たり面積">
          <a:extLst>
            <a:ext uri="{FF2B5EF4-FFF2-40B4-BE49-F238E27FC236}">
              <a16:creationId xmlns:a16="http://schemas.microsoft.com/office/drawing/2014/main" id="{00000000-0008-0000-0F00-0000F5000000}"/>
            </a:ext>
          </a:extLst>
        </xdr:cNvPr>
        <xdr:cNvSpPr txBox="1"/>
      </xdr:nvSpPr>
      <xdr:spPr>
        <a:xfrm>
          <a:off x="7626427" y="106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消防施設】&#10;有形固定資産減価償却率グラフ枠">
          <a:extLst>
            <a:ext uri="{FF2B5EF4-FFF2-40B4-BE49-F238E27FC236}">
              <a16:creationId xmlns:a16="http://schemas.microsoft.com/office/drawing/2014/main" id="{00000000-0008-0000-0F00-00004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36" name="【消防施設】&#10;有形固定資産減価償却率最小値テキスト">
          <a:extLst>
            <a:ext uri="{FF2B5EF4-FFF2-40B4-BE49-F238E27FC236}">
              <a16:creationId xmlns:a16="http://schemas.microsoft.com/office/drawing/2014/main" id="{00000000-0008-0000-0F00-000050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338" name="【消防施設】&#10;有形固定資産減価償却率最大値テキスト">
          <a:extLst>
            <a:ext uri="{FF2B5EF4-FFF2-40B4-BE49-F238E27FC236}">
              <a16:creationId xmlns:a16="http://schemas.microsoft.com/office/drawing/2014/main" id="{00000000-0008-0000-0F00-00005201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139172</xdr:rowOff>
    </xdr:from>
    <xdr:ext cx="405111" cy="259045"/>
    <xdr:sp macro="" textlink="">
      <xdr:nvSpPr>
        <xdr:cNvPr id="340" name="【消防施設】&#10;有形固定資産減価償却率平均値テキスト">
          <a:extLst>
            <a:ext uri="{FF2B5EF4-FFF2-40B4-BE49-F238E27FC236}">
              <a16:creationId xmlns:a16="http://schemas.microsoft.com/office/drawing/2014/main" id="{00000000-0008-0000-0F00-000054010000}"/>
            </a:ext>
          </a:extLst>
        </xdr:cNvPr>
        <xdr:cNvSpPr txBox="1"/>
      </xdr:nvSpPr>
      <xdr:spPr>
        <a:xfrm>
          <a:off x="16357600" y="1402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41184</xdr:rowOff>
    </xdr:from>
    <xdr:to>
      <xdr:col>85</xdr:col>
      <xdr:colOff>177800</xdr:colOff>
      <xdr:row>84</xdr:row>
      <xdr:rowOff>142784</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162687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19611</xdr:rowOff>
    </xdr:from>
    <xdr:ext cx="405111" cy="259045"/>
    <xdr:sp macro="" textlink="">
      <xdr:nvSpPr>
        <xdr:cNvPr id="352" name="【消防施設】&#10;有形固定資産減価償却率該当値テキスト">
          <a:extLst>
            <a:ext uri="{FF2B5EF4-FFF2-40B4-BE49-F238E27FC236}">
              <a16:creationId xmlns:a16="http://schemas.microsoft.com/office/drawing/2014/main" id="{00000000-0008-0000-0F00-000060010000}"/>
            </a:ext>
          </a:extLst>
        </xdr:cNvPr>
        <xdr:cNvSpPr txBox="1"/>
      </xdr:nvSpPr>
      <xdr:spPr>
        <a:xfrm>
          <a:off x="16357600"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10161</xdr:rowOff>
    </xdr:from>
    <xdr:to>
      <xdr:col>81</xdr:col>
      <xdr:colOff>101600</xdr:colOff>
      <xdr:row>84</xdr:row>
      <xdr:rowOff>111761</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1543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84</xdr:row>
      <xdr:rowOff>91984</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5481300" y="1446276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50981</xdr:rowOff>
    </xdr:from>
    <xdr:to>
      <xdr:col>76</xdr:col>
      <xdr:colOff>165100</xdr:colOff>
      <xdr:row>84</xdr:row>
      <xdr:rowOff>152581</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14541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101781</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14592300" y="1446276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1995</xdr:rowOff>
    </xdr:from>
    <xdr:to>
      <xdr:col>72</xdr:col>
      <xdr:colOff>38100</xdr:colOff>
      <xdr:row>86</xdr:row>
      <xdr:rowOff>103595</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3652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101781</xdr:rowOff>
    </xdr:from>
    <xdr:to>
      <xdr:col>76</xdr:col>
      <xdr:colOff>114300</xdr:colOff>
      <xdr:row>86</xdr:row>
      <xdr:rowOff>52795</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13703300" y="14503581"/>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359" name="n_1aveValue【消防施設】&#10;有形固定資産減価償却率">
          <a:extLst>
            <a:ext uri="{FF2B5EF4-FFF2-40B4-BE49-F238E27FC236}">
              <a16:creationId xmlns:a16="http://schemas.microsoft.com/office/drawing/2014/main" id="{00000000-0008-0000-0F00-000067010000}"/>
            </a:ext>
          </a:extLst>
        </xdr:cNvPr>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360" name="n_2aveValue【消防施設】&#10;有形固定資産減価償却率">
          <a:extLst>
            <a:ext uri="{FF2B5EF4-FFF2-40B4-BE49-F238E27FC236}">
              <a16:creationId xmlns:a16="http://schemas.microsoft.com/office/drawing/2014/main" id="{00000000-0008-0000-0F00-000068010000}"/>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361" name="n_3aveValue【消防施設】&#10;有形固定資産減価償却率">
          <a:extLst>
            <a:ext uri="{FF2B5EF4-FFF2-40B4-BE49-F238E27FC236}">
              <a16:creationId xmlns:a16="http://schemas.microsoft.com/office/drawing/2014/main" id="{00000000-0008-0000-0F00-000069010000}"/>
            </a:ext>
          </a:extLst>
        </xdr:cNvPr>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362" name="n_4aveValue【消防施設】&#10;有形固定資産減価償却率">
          <a:extLst>
            <a:ext uri="{FF2B5EF4-FFF2-40B4-BE49-F238E27FC236}">
              <a16:creationId xmlns:a16="http://schemas.microsoft.com/office/drawing/2014/main" id="{00000000-0008-0000-0F00-00006A010000}"/>
            </a:ext>
          </a:extLst>
        </xdr:cNvPr>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102888</xdr:rowOff>
    </xdr:from>
    <xdr:ext cx="405111" cy="259045"/>
    <xdr:sp macro="" textlink="">
      <xdr:nvSpPr>
        <xdr:cNvPr id="363" name="n_1mainValue【消防施設】&#10;有形固定資産減価償却率">
          <a:extLst>
            <a:ext uri="{FF2B5EF4-FFF2-40B4-BE49-F238E27FC236}">
              <a16:creationId xmlns:a16="http://schemas.microsoft.com/office/drawing/2014/main" id="{00000000-0008-0000-0F00-00006B010000}"/>
            </a:ext>
          </a:extLst>
        </xdr:cNvPr>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143708</xdr:rowOff>
    </xdr:from>
    <xdr:ext cx="405111" cy="259045"/>
    <xdr:sp macro="" textlink="">
      <xdr:nvSpPr>
        <xdr:cNvPr id="364" name="n_2mainValue【消防施設】&#10;有形固定資産減価償却率">
          <a:extLst>
            <a:ext uri="{FF2B5EF4-FFF2-40B4-BE49-F238E27FC236}">
              <a16:creationId xmlns:a16="http://schemas.microsoft.com/office/drawing/2014/main" id="{00000000-0008-0000-0F00-00006C010000}"/>
            </a:ext>
          </a:extLst>
        </xdr:cNvPr>
        <xdr:cNvSpPr txBox="1"/>
      </xdr:nvSpPr>
      <xdr:spPr>
        <a:xfrm>
          <a:off x="143897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94722</xdr:rowOff>
    </xdr:from>
    <xdr:ext cx="405111" cy="259045"/>
    <xdr:sp macro="" textlink="">
      <xdr:nvSpPr>
        <xdr:cNvPr id="365" name="n_3mainValue【消防施設】&#10;有形固定資産減価償却率">
          <a:extLst>
            <a:ext uri="{FF2B5EF4-FFF2-40B4-BE49-F238E27FC236}">
              <a16:creationId xmlns:a16="http://schemas.microsoft.com/office/drawing/2014/main" id="{00000000-0008-0000-0F00-00006D010000}"/>
            </a:ext>
          </a:extLst>
        </xdr:cNvPr>
        <xdr:cNvSpPr txBox="1"/>
      </xdr:nvSpPr>
      <xdr:spPr>
        <a:xfrm>
          <a:off x="13500744" y="1483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0" name="【消防施設】&#10;一人当たり面積グラフ枠">
          <a:extLst>
            <a:ext uri="{FF2B5EF4-FFF2-40B4-BE49-F238E27FC236}">
              <a16:creationId xmlns:a16="http://schemas.microsoft.com/office/drawing/2014/main" id="{00000000-0008-0000-0F00-000086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392" name="【消防施設】&#10;一人当たり面積最小値テキスト">
          <a:extLst>
            <a:ext uri="{FF2B5EF4-FFF2-40B4-BE49-F238E27FC236}">
              <a16:creationId xmlns:a16="http://schemas.microsoft.com/office/drawing/2014/main" id="{00000000-0008-0000-0F00-00008801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394" name="【消防施設】&#10;一人当たり面積最大値テキスト">
          <a:extLst>
            <a:ext uri="{FF2B5EF4-FFF2-40B4-BE49-F238E27FC236}">
              <a16:creationId xmlns:a16="http://schemas.microsoft.com/office/drawing/2014/main" id="{00000000-0008-0000-0F00-00008A010000}"/>
            </a:ext>
          </a:extLst>
        </xdr:cNvPr>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396" name="【消防施設】&#10;一人当たり面積平均値テキスト">
          <a:extLst>
            <a:ext uri="{FF2B5EF4-FFF2-40B4-BE49-F238E27FC236}">
              <a16:creationId xmlns:a16="http://schemas.microsoft.com/office/drawing/2014/main" id="{00000000-0008-0000-0F00-00008C010000}"/>
            </a:ext>
          </a:extLst>
        </xdr:cNvPr>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408" name="【消防施設】&#10;一人当たり面積該当値テキスト">
          <a:extLst>
            <a:ext uri="{FF2B5EF4-FFF2-40B4-BE49-F238E27FC236}">
              <a16:creationId xmlns:a16="http://schemas.microsoft.com/office/drawing/2014/main" id="{00000000-0008-0000-0F00-000098010000}"/>
            </a:ext>
          </a:extLst>
        </xdr:cNvPr>
        <xdr:cNvSpPr txBox="1"/>
      </xdr:nvSpPr>
      <xdr:spPr>
        <a:xfrm>
          <a:off x="22199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39551</xdr:rowOff>
    </xdr:from>
    <xdr:to>
      <xdr:col>112</xdr:col>
      <xdr:colOff>38100</xdr:colOff>
      <xdr:row>86</xdr:row>
      <xdr:rowOff>141151</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21272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90351</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21323300" y="148317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13426</xdr:rowOff>
    </xdr:from>
    <xdr:to>
      <xdr:col>107</xdr:col>
      <xdr:colOff>101600</xdr:colOff>
      <xdr:row>86</xdr:row>
      <xdr:rowOff>115026</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20383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64226</xdr:rowOff>
    </xdr:from>
    <xdr:to>
      <xdr:col>111</xdr:col>
      <xdr:colOff>177800</xdr:colOff>
      <xdr:row>86</xdr:row>
      <xdr:rowOff>90351</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20434300" y="148089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52614</xdr:rowOff>
    </xdr:from>
    <xdr:to>
      <xdr:col>102</xdr:col>
      <xdr:colOff>165100</xdr:colOff>
      <xdr:row>86</xdr:row>
      <xdr:rowOff>154214</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19494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64226</xdr:rowOff>
    </xdr:from>
    <xdr:to>
      <xdr:col>107</xdr:col>
      <xdr:colOff>50800</xdr:colOff>
      <xdr:row>86</xdr:row>
      <xdr:rowOff>103414</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9545300" y="148089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415" name="n_1aveValue【消防施設】&#10;一人当たり面積">
          <a:extLst>
            <a:ext uri="{FF2B5EF4-FFF2-40B4-BE49-F238E27FC236}">
              <a16:creationId xmlns:a16="http://schemas.microsoft.com/office/drawing/2014/main" id="{00000000-0008-0000-0F00-00009F010000}"/>
            </a:ext>
          </a:extLst>
        </xdr:cNvPr>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416" name="n_2aveValue【消防施設】&#10;一人当たり面積">
          <a:extLst>
            <a:ext uri="{FF2B5EF4-FFF2-40B4-BE49-F238E27FC236}">
              <a16:creationId xmlns:a16="http://schemas.microsoft.com/office/drawing/2014/main" id="{00000000-0008-0000-0F00-0000A0010000}"/>
            </a:ext>
          </a:extLst>
        </xdr:cNvPr>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417" name="n_3aveValue【消防施設】&#10;一人当たり面積">
          <a:extLst>
            <a:ext uri="{FF2B5EF4-FFF2-40B4-BE49-F238E27FC236}">
              <a16:creationId xmlns:a16="http://schemas.microsoft.com/office/drawing/2014/main" id="{00000000-0008-0000-0F00-0000A1010000}"/>
            </a:ext>
          </a:extLst>
        </xdr:cNvPr>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418" name="n_4aveValue【消防施設】&#10;一人当たり面積">
          <a:extLst>
            <a:ext uri="{FF2B5EF4-FFF2-40B4-BE49-F238E27FC236}">
              <a16:creationId xmlns:a16="http://schemas.microsoft.com/office/drawing/2014/main" id="{00000000-0008-0000-0F00-0000A2010000}"/>
            </a:ext>
          </a:extLst>
        </xdr:cNvPr>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132278</xdr:rowOff>
    </xdr:from>
    <xdr:ext cx="469744" cy="259045"/>
    <xdr:sp macro="" textlink="">
      <xdr:nvSpPr>
        <xdr:cNvPr id="419" name="n_1mainValue【消防施設】&#10;一人当たり面積">
          <a:extLst>
            <a:ext uri="{FF2B5EF4-FFF2-40B4-BE49-F238E27FC236}">
              <a16:creationId xmlns:a16="http://schemas.microsoft.com/office/drawing/2014/main" id="{00000000-0008-0000-0F00-0000A3010000}"/>
            </a:ext>
          </a:extLst>
        </xdr:cNvPr>
        <xdr:cNvSpPr txBox="1"/>
      </xdr:nvSpPr>
      <xdr:spPr>
        <a:xfrm>
          <a:off x="210757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106153</xdr:rowOff>
    </xdr:from>
    <xdr:ext cx="469744" cy="259045"/>
    <xdr:sp macro="" textlink="">
      <xdr:nvSpPr>
        <xdr:cNvPr id="420" name="n_2mainValue【消防施設】&#10;一人当たり面積">
          <a:extLst>
            <a:ext uri="{FF2B5EF4-FFF2-40B4-BE49-F238E27FC236}">
              <a16:creationId xmlns:a16="http://schemas.microsoft.com/office/drawing/2014/main" id="{00000000-0008-0000-0F00-0000A4010000}"/>
            </a:ext>
          </a:extLst>
        </xdr:cNvPr>
        <xdr:cNvSpPr txBox="1"/>
      </xdr:nvSpPr>
      <xdr:spPr>
        <a:xfrm>
          <a:off x="201994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145341</xdr:rowOff>
    </xdr:from>
    <xdr:ext cx="469744" cy="259045"/>
    <xdr:sp macro="" textlink="">
      <xdr:nvSpPr>
        <xdr:cNvPr id="421" name="n_3mainValue【消防施設】&#10;一人当たり面積">
          <a:extLst>
            <a:ext uri="{FF2B5EF4-FFF2-40B4-BE49-F238E27FC236}">
              <a16:creationId xmlns:a16="http://schemas.microsoft.com/office/drawing/2014/main" id="{00000000-0008-0000-0F00-0000A5010000}"/>
            </a:ext>
          </a:extLst>
        </xdr:cNvPr>
        <xdr:cNvSpPr txBox="1"/>
      </xdr:nvSpPr>
      <xdr:spPr>
        <a:xfrm>
          <a:off x="19310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庁舎】&#10;有形固定資産減価償却率グラフ枠">
          <a:extLst>
            <a:ext uri="{FF2B5EF4-FFF2-40B4-BE49-F238E27FC236}">
              <a16:creationId xmlns:a16="http://schemas.microsoft.com/office/drawing/2014/main" id="{00000000-0008-0000-0F00-0000BE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448" name="【庁舎】&#10;有形固定資産減価償却率最小値テキスト">
          <a:extLst>
            <a:ext uri="{FF2B5EF4-FFF2-40B4-BE49-F238E27FC236}">
              <a16:creationId xmlns:a16="http://schemas.microsoft.com/office/drawing/2014/main" id="{00000000-0008-0000-0F00-0000C0010000}"/>
            </a:ext>
          </a:extLst>
        </xdr:cNvPr>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450" name="【庁舎】&#10;有形固定資産減価償却率最大値テキスト">
          <a:extLst>
            <a:ext uri="{FF2B5EF4-FFF2-40B4-BE49-F238E27FC236}">
              <a16:creationId xmlns:a16="http://schemas.microsoft.com/office/drawing/2014/main" id="{00000000-0008-0000-0F00-0000C201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452" name="【庁舎】&#10;有形固定資産減価償却率平均値テキスト">
          <a:extLst>
            <a:ext uri="{FF2B5EF4-FFF2-40B4-BE49-F238E27FC236}">
              <a16:creationId xmlns:a16="http://schemas.microsoft.com/office/drawing/2014/main" id="{00000000-0008-0000-0F00-0000C4010000}"/>
            </a:ext>
          </a:extLst>
        </xdr:cNvPr>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67855</xdr:rowOff>
    </xdr:from>
    <xdr:to>
      <xdr:col>85</xdr:col>
      <xdr:colOff>177800</xdr:colOff>
      <xdr:row>105</xdr:row>
      <xdr:rowOff>169455</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162687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46282</xdr:rowOff>
    </xdr:from>
    <xdr:ext cx="405111" cy="259045"/>
    <xdr:sp macro="" textlink="">
      <xdr:nvSpPr>
        <xdr:cNvPr id="464" name="【庁舎】&#10;有形固定資産減価償却率該当値テキスト">
          <a:extLst>
            <a:ext uri="{FF2B5EF4-FFF2-40B4-BE49-F238E27FC236}">
              <a16:creationId xmlns:a16="http://schemas.microsoft.com/office/drawing/2014/main" id="{00000000-0008-0000-0F00-0000D0010000}"/>
            </a:ext>
          </a:extLst>
        </xdr:cNvPr>
        <xdr:cNvSpPr txBox="1"/>
      </xdr:nvSpPr>
      <xdr:spPr>
        <a:xfrm>
          <a:off x="16357600"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118655</xdr:rowOff>
    </xdr:from>
    <xdr:to>
      <xdr:col>85</xdr:col>
      <xdr:colOff>127000</xdr:colOff>
      <xdr:row>106</xdr:row>
      <xdr:rowOff>45176</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15481300" y="18120905"/>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4541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106</xdr:row>
      <xdr:rowOff>112123</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flipV="1">
          <a:off x="14592300" y="1821887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146231</xdr:rowOff>
    </xdr:from>
    <xdr:to>
      <xdr:col>72</xdr:col>
      <xdr:colOff>38100</xdr:colOff>
      <xdr:row>107</xdr:row>
      <xdr:rowOff>76381</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365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112123</xdr:rowOff>
    </xdr:from>
    <xdr:to>
      <xdr:col>76</xdr:col>
      <xdr:colOff>114300</xdr:colOff>
      <xdr:row>107</xdr:row>
      <xdr:rowOff>25581</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13703300" y="182858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471" name="n_1aveValue【庁舎】&#10;有形固定資産減価償却率">
          <a:extLst>
            <a:ext uri="{FF2B5EF4-FFF2-40B4-BE49-F238E27FC236}">
              <a16:creationId xmlns:a16="http://schemas.microsoft.com/office/drawing/2014/main" id="{00000000-0008-0000-0F00-0000D7010000}"/>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472" name="n_2aveValue【庁舎】&#10;有形固定資産減価償却率">
          <a:extLst>
            <a:ext uri="{FF2B5EF4-FFF2-40B4-BE49-F238E27FC236}">
              <a16:creationId xmlns:a16="http://schemas.microsoft.com/office/drawing/2014/main" id="{00000000-0008-0000-0F00-0000D8010000}"/>
            </a:ext>
          </a:extLst>
        </xdr:cNvPr>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473" name="n_3aveValue【庁舎】&#10;有形固定資産減価償却率">
          <a:extLst>
            <a:ext uri="{FF2B5EF4-FFF2-40B4-BE49-F238E27FC236}">
              <a16:creationId xmlns:a16="http://schemas.microsoft.com/office/drawing/2014/main" id="{00000000-0008-0000-0F00-0000D9010000}"/>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474" name="n_4aveValue【庁舎】&#10;有形固定資産減価償却率">
          <a:extLst>
            <a:ext uri="{FF2B5EF4-FFF2-40B4-BE49-F238E27FC236}">
              <a16:creationId xmlns:a16="http://schemas.microsoft.com/office/drawing/2014/main" id="{00000000-0008-0000-0F00-0000DA010000}"/>
            </a:ext>
          </a:extLst>
        </xdr:cNvPr>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475" name="n_1mainValue【庁舎】&#10;有形固定資産減価償却率">
          <a:extLst>
            <a:ext uri="{FF2B5EF4-FFF2-40B4-BE49-F238E27FC236}">
              <a16:creationId xmlns:a16="http://schemas.microsoft.com/office/drawing/2014/main" id="{00000000-0008-0000-0F00-0000DB010000}"/>
            </a:ext>
          </a:extLst>
        </xdr:cNvPr>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476" name="n_2mainValue【庁舎】&#10;有形固定資産減価償却率">
          <a:extLst>
            <a:ext uri="{FF2B5EF4-FFF2-40B4-BE49-F238E27FC236}">
              <a16:creationId xmlns:a16="http://schemas.microsoft.com/office/drawing/2014/main" id="{00000000-0008-0000-0F00-0000DC010000}"/>
            </a:ext>
          </a:extLst>
        </xdr:cNvPr>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67508</xdr:rowOff>
    </xdr:from>
    <xdr:ext cx="405111" cy="259045"/>
    <xdr:sp macro="" textlink="">
      <xdr:nvSpPr>
        <xdr:cNvPr id="477" name="n_3mainValue【庁舎】&#10;有形固定資産減価償却率">
          <a:extLst>
            <a:ext uri="{FF2B5EF4-FFF2-40B4-BE49-F238E27FC236}">
              <a16:creationId xmlns:a16="http://schemas.microsoft.com/office/drawing/2014/main" id="{00000000-0008-0000-0F00-0000DD010000}"/>
            </a:ext>
          </a:extLst>
        </xdr:cNvPr>
        <xdr:cNvSpPr txBox="1"/>
      </xdr:nvSpPr>
      <xdr:spPr>
        <a:xfrm>
          <a:off x="13500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2" name="【庁舎】&#10;一人当たり面積グラフ枠">
          <a:extLst>
            <a:ext uri="{FF2B5EF4-FFF2-40B4-BE49-F238E27FC236}">
              <a16:creationId xmlns:a16="http://schemas.microsoft.com/office/drawing/2014/main" id="{00000000-0008-0000-0F00-0000F6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504" name="【庁舎】&#10;一人当たり面積最小値テキスト">
          <a:extLst>
            <a:ext uri="{FF2B5EF4-FFF2-40B4-BE49-F238E27FC236}">
              <a16:creationId xmlns:a16="http://schemas.microsoft.com/office/drawing/2014/main" id="{00000000-0008-0000-0F00-0000F8010000}"/>
            </a:ext>
          </a:extLst>
        </xdr:cNvPr>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506" name="【庁舎】&#10;一人当たり面積最大値テキスト">
          <a:extLst>
            <a:ext uri="{FF2B5EF4-FFF2-40B4-BE49-F238E27FC236}">
              <a16:creationId xmlns:a16="http://schemas.microsoft.com/office/drawing/2014/main" id="{00000000-0008-0000-0F00-0000FA010000}"/>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508" name="【庁舎】&#10;一人当たり面積平均値テキスト">
          <a:extLst>
            <a:ext uri="{FF2B5EF4-FFF2-40B4-BE49-F238E27FC236}">
              <a16:creationId xmlns:a16="http://schemas.microsoft.com/office/drawing/2014/main" id="{00000000-0008-0000-0F00-0000FC010000}"/>
            </a:ext>
          </a:extLst>
        </xdr:cNvPr>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520" name="【庁舎】&#10;一人当たり面積該当値テキスト">
          <a:extLst>
            <a:ext uri="{FF2B5EF4-FFF2-40B4-BE49-F238E27FC236}">
              <a16:creationId xmlns:a16="http://schemas.microsoft.com/office/drawing/2014/main" id="{00000000-0008-0000-0F00-000008020000}"/>
            </a:ext>
          </a:extLst>
        </xdr:cNvPr>
        <xdr:cNvSpPr txBox="1"/>
      </xdr:nvSpPr>
      <xdr:spPr>
        <a:xfrm>
          <a:off x="22199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137161</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21323300" y="18279292"/>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2038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114300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20434300" y="1827929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91802</xdr:rowOff>
    </xdr:from>
    <xdr:to>
      <xdr:col>102</xdr:col>
      <xdr:colOff>165100</xdr:colOff>
      <xdr:row>107</xdr:row>
      <xdr:rowOff>21952</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9494500" y="182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114300</xdr:rowOff>
    </xdr:from>
    <xdr:to>
      <xdr:col>107</xdr:col>
      <xdr:colOff>50800</xdr:colOff>
      <xdr:row>106</xdr:row>
      <xdr:rowOff>142602</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19545300" y="18288000"/>
          <a:ext cx="8890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527" name="n_1aveValue【庁舎】&#10;一人当たり面積">
          <a:extLst>
            <a:ext uri="{FF2B5EF4-FFF2-40B4-BE49-F238E27FC236}">
              <a16:creationId xmlns:a16="http://schemas.microsoft.com/office/drawing/2014/main" id="{00000000-0008-0000-0F00-00000F020000}"/>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528" name="n_2aveValue【庁舎】&#10;一人当たり面積">
          <a:extLst>
            <a:ext uri="{FF2B5EF4-FFF2-40B4-BE49-F238E27FC236}">
              <a16:creationId xmlns:a16="http://schemas.microsoft.com/office/drawing/2014/main" id="{00000000-0008-0000-0F00-000010020000}"/>
            </a:ext>
          </a:extLst>
        </xdr:cNvPr>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529" name="n_3aveValue【庁舎】&#10;一人当たり面積">
          <a:extLst>
            <a:ext uri="{FF2B5EF4-FFF2-40B4-BE49-F238E27FC236}">
              <a16:creationId xmlns:a16="http://schemas.microsoft.com/office/drawing/2014/main" id="{00000000-0008-0000-0F00-000011020000}"/>
            </a:ext>
          </a:extLst>
        </xdr:cNvPr>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530" name="n_4aveValue【庁舎】&#10;一人当たり面積">
          <a:extLst>
            <a:ext uri="{FF2B5EF4-FFF2-40B4-BE49-F238E27FC236}">
              <a16:creationId xmlns:a16="http://schemas.microsoft.com/office/drawing/2014/main" id="{00000000-0008-0000-0F00-000012020000}"/>
            </a:ext>
          </a:extLst>
        </xdr:cNvPr>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531" name="n_1mainValue【庁舎】&#10;一人当たり面積">
          <a:extLst>
            <a:ext uri="{FF2B5EF4-FFF2-40B4-BE49-F238E27FC236}">
              <a16:creationId xmlns:a16="http://schemas.microsoft.com/office/drawing/2014/main" id="{00000000-0008-0000-0F00-000013020000}"/>
            </a:ext>
          </a:extLst>
        </xdr:cNvPr>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532" name="n_2mainValue【庁舎】&#10;一人当たり面積">
          <a:extLst>
            <a:ext uri="{FF2B5EF4-FFF2-40B4-BE49-F238E27FC236}">
              <a16:creationId xmlns:a16="http://schemas.microsoft.com/office/drawing/2014/main" id="{00000000-0008-0000-0F00-000014020000}"/>
            </a:ext>
          </a:extLst>
        </xdr:cNvPr>
        <xdr:cNvSpPr txBox="1"/>
      </xdr:nvSpPr>
      <xdr:spPr>
        <a:xfrm>
          <a:off x="20199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13079</xdr:rowOff>
    </xdr:from>
    <xdr:ext cx="469744" cy="259045"/>
    <xdr:sp macro="" textlink="">
      <xdr:nvSpPr>
        <xdr:cNvPr id="533" name="n_3mainValue【庁舎】&#10;一人当たり面積">
          <a:extLst>
            <a:ext uri="{FF2B5EF4-FFF2-40B4-BE49-F238E27FC236}">
              <a16:creationId xmlns:a16="http://schemas.microsoft.com/office/drawing/2014/main" id="{00000000-0008-0000-0F00-000015020000}"/>
            </a:ext>
          </a:extLst>
        </xdr:cNvPr>
        <xdr:cNvSpPr txBox="1"/>
      </xdr:nvSpPr>
      <xdr:spPr>
        <a:xfrm>
          <a:off x="19310427" y="183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図書館については、類似団体と大きな差なく推移している。今後も適正管理を行い長寿命化に努めていく必要がある。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体育館・プールについては類似団体と比べ</a:t>
          </a:r>
          <a:r>
            <a:rPr kumimoji="1" lang="ja-JP" altLang="en-US" sz="1100" b="0" i="0" baseline="0">
              <a:solidFill>
                <a:schemeClr val="dk1"/>
              </a:solidFill>
              <a:effectLst/>
              <a:latin typeface="+mn-lt"/>
              <a:ea typeface="+mn-ea"/>
              <a:cs typeface="+mn-cs"/>
            </a:rPr>
            <a:t>やや低い</a:t>
          </a:r>
          <a:r>
            <a:rPr kumimoji="1" lang="ja-JP" altLang="ja-JP" sz="1100" b="0" i="0" baseline="0">
              <a:solidFill>
                <a:schemeClr val="dk1"/>
              </a:solidFill>
              <a:effectLst/>
              <a:latin typeface="+mn-lt"/>
              <a:ea typeface="+mn-ea"/>
              <a:cs typeface="+mn-cs"/>
            </a:rPr>
            <a:t>有形固定資産減価償却率となっている。</a:t>
          </a:r>
          <a:r>
            <a:rPr kumimoji="1" lang="ja-JP" altLang="en-US" sz="1100" b="0" i="0" baseline="0">
              <a:solidFill>
                <a:schemeClr val="dk1"/>
              </a:solidFill>
              <a:effectLst/>
              <a:latin typeface="+mn-lt"/>
              <a:ea typeface="+mn-ea"/>
              <a:cs typeface="+mn-cs"/>
            </a:rPr>
            <a:t>一部の</a:t>
          </a:r>
          <a:r>
            <a:rPr kumimoji="1" lang="ja-JP" altLang="ja-JP" sz="1100" b="0" i="0" baseline="0">
              <a:solidFill>
                <a:schemeClr val="dk1"/>
              </a:solidFill>
              <a:effectLst/>
              <a:latin typeface="+mn-lt"/>
              <a:ea typeface="+mn-ea"/>
              <a:cs typeface="+mn-cs"/>
            </a:rPr>
            <a:t>体育館</a:t>
          </a:r>
          <a:r>
            <a:rPr kumimoji="1" lang="ja-JP" altLang="en-US" sz="1100" b="0" i="0" baseline="0">
              <a:solidFill>
                <a:schemeClr val="dk1"/>
              </a:solidFill>
              <a:effectLst/>
              <a:latin typeface="+mn-lt"/>
              <a:ea typeface="+mn-ea"/>
              <a:cs typeface="+mn-cs"/>
            </a:rPr>
            <a:t>やプールについて、公共施設等総合管理計画のもと改築のほか</a:t>
          </a:r>
          <a:r>
            <a:rPr kumimoji="1" lang="ja-JP" altLang="ja-JP" sz="1100" b="0" i="0" baseline="0">
              <a:solidFill>
                <a:schemeClr val="dk1"/>
              </a:solidFill>
              <a:effectLst/>
              <a:latin typeface="+mn-lt"/>
              <a:ea typeface="+mn-ea"/>
              <a:cs typeface="+mn-cs"/>
            </a:rPr>
            <a:t>大規模改修</a:t>
          </a:r>
          <a:r>
            <a:rPr kumimoji="1" lang="ja-JP" altLang="en-US" sz="1100" b="0" i="0" baseline="0">
              <a:solidFill>
                <a:schemeClr val="dk1"/>
              </a:solidFill>
              <a:effectLst/>
              <a:latin typeface="+mn-lt"/>
              <a:ea typeface="+mn-ea"/>
              <a:cs typeface="+mn-cs"/>
            </a:rPr>
            <a:t>により長寿命化を図ったことが要因と考えられる。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常備消防</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広域化</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一部事務組合に委託しており</a:t>
          </a:r>
          <a:r>
            <a:rPr kumimoji="1" lang="ja-JP" altLang="en-US" sz="1100" b="0" i="0" baseline="0">
              <a:solidFill>
                <a:schemeClr val="dk1"/>
              </a:solidFill>
              <a:effectLst/>
              <a:latin typeface="+mn-lt"/>
              <a:ea typeface="+mn-ea"/>
              <a:cs typeface="+mn-cs"/>
            </a:rPr>
            <a:t>、町としては</a:t>
          </a:r>
          <a:r>
            <a:rPr kumimoji="1" lang="ja-JP" altLang="ja-JP" sz="1100" b="0" i="0" baseline="0">
              <a:solidFill>
                <a:schemeClr val="dk1"/>
              </a:solidFill>
              <a:effectLst/>
              <a:latin typeface="+mn-lt"/>
              <a:ea typeface="+mn-ea"/>
              <a:cs typeface="+mn-cs"/>
            </a:rPr>
            <a:t>非常備消防のみを備えている</a:t>
          </a:r>
          <a:r>
            <a:rPr kumimoji="1" lang="ja-JP" altLang="en-US" sz="1100" b="0" i="0" baseline="0">
              <a:solidFill>
                <a:schemeClr val="dk1"/>
              </a:solidFill>
              <a:effectLst/>
              <a:latin typeface="+mn-lt"/>
              <a:ea typeface="+mn-ea"/>
              <a:cs typeface="+mn-cs"/>
            </a:rPr>
            <a:t>状況である。今後も</a:t>
          </a:r>
          <a:r>
            <a:rPr kumimoji="1" lang="ja-JP" altLang="ja-JP" sz="1100" b="0" i="0" baseline="0">
              <a:solidFill>
                <a:schemeClr val="dk1"/>
              </a:solidFill>
              <a:effectLst/>
              <a:latin typeface="+mn-lt"/>
              <a:ea typeface="+mn-ea"/>
              <a:cs typeface="+mn-cs"/>
            </a:rPr>
            <a:t>地域防災計画に従</a:t>
          </a:r>
          <a:r>
            <a:rPr kumimoji="1" lang="ja-JP" altLang="en-US" sz="1100" b="0" i="0" baseline="0">
              <a:solidFill>
                <a:schemeClr val="dk1"/>
              </a:solidFill>
              <a:effectLst/>
              <a:latin typeface="+mn-lt"/>
              <a:ea typeface="+mn-ea"/>
              <a:cs typeface="+mn-cs"/>
            </a:rPr>
            <a:t>い適正管理を図っていく必要がある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庁舎については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類似団体との</a:t>
          </a:r>
          <a:r>
            <a:rPr kumimoji="1" lang="ja-JP" altLang="en-US" sz="1100" b="0" i="0" baseline="0">
              <a:solidFill>
                <a:schemeClr val="dk1"/>
              </a:solidFill>
              <a:effectLst/>
              <a:latin typeface="+mn-lt"/>
              <a:ea typeface="+mn-ea"/>
              <a:cs typeface="+mn-cs"/>
            </a:rPr>
            <a:t>減価償却率の</a:t>
          </a:r>
          <a:r>
            <a:rPr kumimoji="1" lang="ja-JP" altLang="ja-JP" sz="1100" b="0" i="0" baseline="0">
              <a:solidFill>
                <a:schemeClr val="dk1"/>
              </a:solidFill>
              <a:effectLst/>
              <a:latin typeface="+mn-lt"/>
              <a:ea typeface="+mn-ea"/>
              <a:cs typeface="+mn-cs"/>
            </a:rPr>
            <a:t>比較</a:t>
          </a:r>
          <a:r>
            <a:rPr kumimoji="1" lang="ja-JP" altLang="en-US" sz="1100" b="0" i="0" baseline="0">
              <a:solidFill>
                <a:schemeClr val="dk1"/>
              </a:solidFill>
              <a:effectLst/>
              <a:latin typeface="+mn-lt"/>
              <a:ea typeface="+mn-ea"/>
              <a:cs typeface="+mn-cs"/>
            </a:rPr>
            <a:t>においてやや高い</a:t>
          </a:r>
          <a:r>
            <a:rPr kumimoji="1" lang="ja-JP" altLang="ja-JP" sz="1100" b="0" i="0" baseline="0">
              <a:solidFill>
                <a:schemeClr val="dk1"/>
              </a:solidFill>
              <a:effectLst/>
              <a:latin typeface="+mn-lt"/>
              <a:ea typeface="+mn-ea"/>
              <a:cs typeface="+mn-cs"/>
            </a:rPr>
            <a:t>数値となって</a:t>
          </a:r>
          <a:r>
            <a:rPr kumimoji="1" lang="ja-JP" altLang="en-US" sz="1100" b="0" i="0" baseline="0">
              <a:solidFill>
                <a:schemeClr val="dk1"/>
              </a:solidFill>
              <a:effectLst/>
              <a:latin typeface="+mn-lt"/>
              <a:ea typeface="+mn-ea"/>
              <a:cs typeface="+mn-cs"/>
            </a:rPr>
            <a:t>いる。</a:t>
          </a:r>
          <a:r>
            <a:rPr kumimoji="1" lang="ja-JP" altLang="ja-JP" sz="1100" b="0" i="0" baseline="0">
              <a:solidFill>
                <a:schemeClr val="dk1"/>
              </a:solidFill>
              <a:effectLst/>
              <a:latin typeface="+mn-lt"/>
              <a:ea typeface="+mn-ea"/>
              <a:cs typeface="+mn-cs"/>
            </a:rPr>
            <a:t>耐震補強等の大規模改修済</a:t>
          </a:r>
          <a:r>
            <a:rPr kumimoji="1" lang="ja-JP" altLang="en-US" sz="1100" b="0" i="0" baseline="0">
              <a:solidFill>
                <a:schemeClr val="dk1"/>
              </a:solidFill>
              <a:effectLst/>
              <a:latin typeface="+mn-lt"/>
              <a:ea typeface="+mn-ea"/>
              <a:cs typeface="+mn-cs"/>
            </a:rPr>
            <a:t>。年々老朽化が進んできているが、今後も</a:t>
          </a:r>
          <a:r>
            <a:rPr kumimoji="1" lang="ja-JP" altLang="ja-JP" sz="1100" b="0" i="0" baseline="0">
              <a:solidFill>
                <a:schemeClr val="dk1"/>
              </a:solidFill>
              <a:effectLst/>
              <a:latin typeface="+mn-lt"/>
              <a:ea typeface="+mn-ea"/>
              <a:cs typeface="+mn-cs"/>
            </a:rPr>
            <a:t>適正管理に努め</a:t>
          </a:r>
          <a:r>
            <a:rPr kumimoji="1" lang="ja-JP" altLang="en-US" sz="1100" b="0" i="0" baseline="0">
              <a:solidFill>
                <a:schemeClr val="dk1"/>
              </a:solidFill>
              <a:effectLst/>
              <a:latin typeface="+mn-lt"/>
              <a:ea typeface="+mn-ea"/>
              <a:cs typeface="+mn-cs"/>
            </a:rPr>
            <a:t>長寿命化を図っていく必要がある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14,944
14,837
56.94
9,239,901
9,060,810
127,994
5,426,216
7,125,674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財政力指数について昨年度と変更なしの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税収については平成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年度も微増であったが、令和元年度は更に増加となった。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これは固定資産税の増加が要因となっている。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しかしながら今後も税収の大幅な増加は見込めず数値の改善は難しいが、引き続き歳入の確保に努め財政力強化及び財政健全化を図る。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人件費、物件費の増減によるが公債費、扶助費（福祉事務所設置）については高止まりしている。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年度は下水道事業特別会計繰出し基準の見直しを行ったことが大きな要因となり対前年比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ポイントほど高い数値となっていたが近年横ばいが続いていた。平成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ポイントの大幅増であったが令和元年度は対前年比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ポイント減となり改善された。今後も合併算定替えの影響による普通交付税の減少などにより、数値の改善は難しいと思われるが、借入抑制などによる公債費の縮減など、経常経費の抑制に努める。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64</xdr:row>
      <xdr:rowOff>87630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242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64</xdr:row>
      <xdr:rowOff>87630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76903"/>
          <a:ext cx="889000" cy="2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147003</xdr:rowOff>
    </xdr:from>
    <xdr:to>
      <xdr:col>15</xdr:col>
      <xdr:colOff>82550</xdr:colOff>
      <xdr:row>63</xdr:row>
      <xdr:rowOff>132397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76903"/>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113347</xdr:rowOff>
    </xdr:from>
    <xdr:to>
      <xdr:col>11</xdr:col>
      <xdr:colOff>31750</xdr:colOff>
      <xdr:row>63</xdr:row>
      <xdr:rowOff>132397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7179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11130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81597</xdr:rowOff>
    </xdr:from>
    <xdr:to>
      <xdr:col>11</xdr:col>
      <xdr:colOff>82550</xdr:colOff>
      <xdr:row>64</xdr:row>
      <xdr:rowOff>11747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近年、人件費は平成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年度から増加に転じて以降年々微増となっている。令和元年度は対前年比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円増加しているが類似団体と比べて低い数値となっているもののその差は詰まってきている。職員数が増加しており引き続き職員定数の適正化、物件費の抑制に努める必要がある。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137815</xdr:rowOff>
    </xdr:from>
    <xdr:to>
      <xdr:col>23</xdr:col>
      <xdr:colOff>133350</xdr:colOff>
      <xdr:row>83</xdr:row>
      <xdr:rowOff>37246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96715"/>
          <a:ext cx="838200" cy="7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111437</xdr:rowOff>
    </xdr:from>
    <xdr:to>
      <xdr:col>19</xdr:col>
      <xdr:colOff>133350</xdr:colOff>
      <xdr:row>82</xdr:row>
      <xdr:rowOff>137815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70337"/>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111094</xdr:rowOff>
    </xdr:from>
    <xdr:to>
      <xdr:col>15</xdr:col>
      <xdr:colOff>82550</xdr:colOff>
      <xdr:row>82</xdr:row>
      <xdr:rowOff>111437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6999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34308</xdr:rowOff>
    </xdr:from>
    <xdr:to>
      <xdr:col>11</xdr:col>
      <xdr:colOff>31750</xdr:colOff>
      <xdr:row>82</xdr:row>
      <xdr:rowOff>111094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93208"/>
          <a:ext cx="889000" cy="7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157896</xdr:rowOff>
    </xdr:from>
    <xdr:to>
      <xdr:col>23</xdr:col>
      <xdr:colOff>184150</xdr:colOff>
      <xdr:row>83</xdr:row>
      <xdr:rowOff>88046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2973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87015</xdr:rowOff>
    </xdr:from>
    <xdr:to>
      <xdr:col>19</xdr:col>
      <xdr:colOff>184150</xdr:colOff>
      <xdr:row>83</xdr:row>
      <xdr:rowOff>17165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27342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60637</xdr:rowOff>
    </xdr:from>
    <xdr:to>
      <xdr:col>15</xdr:col>
      <xdr:colOff>133350</xdr:colOff>
      <xdr:row>82</xdr:row>
      <xdr:rowOff>162237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1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8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60294</xdr:rowOff>
    </xdr:from>
    <xdr:to>
      <xdr:col>11</xdr:col>
      <xdr:colOff>82550</xdr:colOff>
      <xdr:row>82</xdr:row>
      <xdr:rowOff>161894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1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154958</xdr:rowOff>
    </xdr:from>
    <xdr:to>
      <xdr:col>7</xdr:col>
      <xdr:colOff>31750</xdr:colOff>
      <xdr:row>82</xdr:row>
      <xdr:rowOff>85108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95285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1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これまで行政コストの見える化に努め各種手当の見直しを行ってきており類似団体との比較でも適正な水準となっている。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152400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70529"/>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67129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67129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100693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532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定員管理については基本的に欠員補充であり、横ばいが続いていたが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年度から人口減少等もあって数値が上昇している。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更なる定員管理の適正化に努めるとともに、積極的な業務のアウトソーシングを行っていくが権限移譲・業務の多様化により一人あたりの業務量は増加傾向にあり定員削減については厳しい見通し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161079</xdr:rowOff>
    </xdr:from>
    <xdr:to>
      <xdr:col>81</xdr:col>
      <xdr:colOff>44450</xdr:colOff>
      <xdr:row>63</xdr:row>
      <xdr:rowOff>35207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90979"/>
          <a:ext cx="838200" cy="4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97313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5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119521</xdr:rowOff>
    </xdr:from>
    <xdr:to>
      <xdr:col>77</xdr:col>
      <xdr:colOff>44450</xdr:colOff>
      <xdr:row>62</xdr:row>
      <xdr:rowOff>161079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49421"/>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79304</xdr:rowOff>
    </xdr:from>
    <xdr:to>
      <xdr:col>72</xdr:col>
      <xdr:colOff>203200</xdr:colOff>
      <xdr:row>62</xdr:row>
      <xdr:rowOff>119521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0920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113471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62</xdr:row>
      <xdr:rowOff>79304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10004"/>
          <a:ext cx="889000" cy="9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155857</xdr:rowOff>
    </xdr:from>
    <xdr:to>
      <xdr:col>81</xdr:col>
      <xdr:colOff>95250</xdr:colOff>
      <xdr:row>63</xdr:row>
      <xdr:rowOff>86007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127934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5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110279</xdr:rowOff>
    </xdr:from>
    <xdr:to>
      <xdr:col>77</xdr:col>
      <xdr:colOff>95250</xdr:colOff>
      <xdr:row>63</xdr:row>
      <xdr:rowOff>40429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25206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2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68721</xdr:rowOff>
    </xdr:from>
    <xdr:to>
      <xdr:col>73</xdr:col>
      <xdr:colOff>44450</xdr:colOff>
      <xdr:row>62</xdr:row>
      <xdr:rowOff>170321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155098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8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28504</xdr:rowOff>
    </xdr:from>
    <xdr:to>
      <xdr:col>68</xdr:col>
      <xdr:colOff>203200</xdr:colOff>
      <xdr:row>62</xdr:row>
      <xdr:rowOff>130104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5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114881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4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100754</xdr:rowOff>
    </xdr:from>
    <xdr:to>
      <xdr:col>64</xdr:col>
      <xdr:colOff>152400</xdr:colOff>
      <xdr:row>62</xdr:row>
      <xdr:rowOff>30904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41081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の大型事業による起債の償還が終了しつつあり、数値が改善される大きな要因となっていたが、合併特例債を活用した大型建設事業債の元金償還が次々と始まってきており、公債費の大幅な減少は見込めない状況。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発災の鳥取県中部地震への災害復旧事業債、由良宿団地を建替える公営住宅建設事業債の元金償還が今後控えており、大幅に改善する見通しとはなっていない。類似団体と比べ依然高い数値となっているため新たな起債事業はより厳選の上、慎重に進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122061</xdr:rowOff>
    </xdr:from>
    <xdr:to>
      <xdr:col>81</xdr:col>
      <xdr:colOff>44450</xdr:colOff>
      <xdr:row>44</xdr:row>
      <xdr:rowOff>84667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94411"/>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148872</xdr:rowOff>
    </xdr:from>
    <xdr:to>
      <xdr:col>77</xdr:col>
      <xdr:colOff>44450</xdr:colOff>
      <xdr:row>44</xdr:row>
      <xdr:rowOff>84667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521222"/>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43</xdr:row>
      <xdr:rowOff>148872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43</xdr:row>
      <xdr:rowOff>148872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71261</xdr:rowOff>
    </xdr:from>
    <xdr:to>
      <xdr:col>81</xdr:col>
      <xdr:colOff>95250</xdr:colOff>
      <xdr:row>44</xdr:row>
      <xdr:rowOff>1411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43338</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33867</xdr:rowOff>
    </xdr:from>
    <xdr:to>
      <xdr:col>77</xdr:col>
      <xdr:colOff>95250</xdr:colOff>
      <xdr:row>44</xdr:row>
      <xdr:rowOff>135467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120244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98072</xdr:rowOff>
    </xdr:from>
    <xdr:to>
      <xdr:col>73</xdr:col>
      <xdr:colOff>44450</xdr:colOff>
      <xdr:row>44</xdr:row>
      <xdr:rowOff>28222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12999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98072</xdr:rowOff>
    </xdr:from>
    <xdr:to>
      <xdr:col>64</xdr:col>
      <xdr:colOff>152400</xdr:colOff>
      <xdr:row>44</xdr:row>
      <xdr:rowOff>28222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12999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一般会計、下水道会計の起債残高は年々減少しているが、まだまだ両会計ともに数値としては高止まりしており、類似団体との比較では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ポイントほど高い数値となっている。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起債残高の減少により比率も減少する見込みであるが、急激な改善を見込むことはできないため毎年徹底した歳出見直しを行っていく。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82592</xdr:rowOff>
    </xdr:from>
    <xdr:to>
      <xdr:col>81</xdr:col>
      <xdr:colOff>44450</xdr:colOff>
      <xdr:row>18</xdr:row>
      <xdr:rowOff>39031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997242"/>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110507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10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39031</xdr:rowOff>
    </xdr:from>
    <xdr:to>
      <xdr:col>77</xdr:col>
      <xdr:colOff>44450</xdr:colOff>
      <xdr:row>18</xdr:row>
      <xdr:rowOff>58335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12513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163026</xdr:rowOff>
    </xdr:from>
    <xdr:to>
      <xdr:col>72</xdr:col>
      <xdr:colOff>203200</xdr:colOff>
      <xdr:row>18</xdr:row>
      <xdr:rowOff>58335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077676"/>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124545</xdr:rowOff>
    </xdr:from>
    <xdr:to>
      <xdr:col>73</xdr:col>
      <xdr:colOff>44450</xdr:colOff>
      <xdr:row>16</xdr:row>
      <xdr:rowOff>54695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163026</xdr:rowOff>
    </xdr:from>
    <xdr:to>
      <xdr:col>68</xdr:col>
      <xdr:colOff>152400</xdr:colOff>
      <xdr:row>17</xdr:row>
      <xdr:rowOff>163026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077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161544</xdr:rowOff>
    </xdr:from>
    <xdr:to>
      <xdr:col>68</xdr:col>
      <xdr:colOff>203200</xdr:colOff>
      <xdr:row>16</xdr:row>
      <xdr:rowOff>91694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31792</xdr:rowOff>
    </xdr:from>
    <xdr:to>
      <xdr:col>81</xdr:col>
      <xdr:colOff>95250</xdr:colOff>
      <xdr:row>17</xdr:row>
      <xdr:rowOff>133392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3869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1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159681</xdr:rowOff>
    </xdr:from>
    <xdr:to>
      <xdr:col>77</xdr:col>
      <xdr:colOff>95250</xdr:colOff>
      <xdr:row>18</xdr:row>
      <xdr:rowOff>89831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74608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16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7535</xdr:rowOff>
    </xdr:from>
    <xdr:to>
      <xdr:col>73</xdr:col>
      <xdr:colOff>44450</xdr:colOff>
      <xdr:row>18</xdr:row>
      <xdr:rowOff>109135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0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93912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18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112226</xdr:rowOff>
    </xdr:from>
    <xdr:to>
      <xdr:col>68</xdr:col>
      <xdr:colOff>203200</xdr:colOff>
      <xdr:row>18</xdr:row>
      <xdr:rowOff>42376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27153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1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112226</xdr:rowOff>
    </xdr:from>
    <xdr:to>
      <xdr:col>64</xdr:col>
      <xdr:colOff>152400</xdr:colOff>
      <xdr:row>18</xdr:row>
      <xdr:rowOff>42376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27153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1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14,944
14,837
56.94
9,239,901
9,060,810
127,994
5,426,216
7,125,674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行政コストの見える化に努め各種手当の見直しを行ってきた結果、合併後歳出に占める人件費の割合は年々減少し近年は横ばいが続いていたが平成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年度から増加傾向となり令和元年度は更に顕著となった。令和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年度以降は会計年度任用職員制度へ移行するため類似団体との比較については見守っていく必要がある。定員適正化計画策定等に努めて人件費の総額が減少するよう取り組む必要がある。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159657</xdr:rowOff>
    </xdr:from>
    <xdr:to>
      <xdr:col>24</xdr:col>
      <xdr:colOff>25400</xdr:colOff>
      <xdr:row>39</xdr:row>
      <xdr:rowOff>53522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747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105228</xdr:rowOff>
    </xdr:from>
    <xdr:to>
      <xdr:col>19</xdr:col>
      <xdr:colOff>187325</xdr:colOff>
      <xdr:row>38</xdr:row>
      <xdr:rowOff>159657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20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29028</xdr:rowOff>
    </xdr:from>
    <xdr:to>
      <xdr:col>15</xdr:col>
      <xdr:colOff>98425</xdr:colOff>
      <xdr:row>38</xdr:row>
      <xdr:rowOff>105228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44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7257</xdr:rowOff>
    </xdr:from>
    <xdr:to>
      <xdr:col>11</xdr:col>
      <xdr:colOff>9525</xdr:colOff>
      <xdr:row>38</xdr:row>
      <xdr:rowOff>29028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2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108857</xdr:rowOff>
    </xdr:from>
    <xdr:to>
      <xdr:col>20</xdr:col>
      <xdr:colOff>38100</xdr:colOff>
      <xdr:row>39</xdr:row>
      <xdr:rowOff>39007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23784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54428</xdr:rowOff>
    </xdr:from>
    <xdr:to>
      <xdr:col>15</xdr:col>
      <xdr:colOff>149225</xdr:colOff>
      <xdr:row>38</xdr:row>
      <xdr:rowOff>156028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140805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64605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127907</xdr:rowOff>
    </xdr:from>
    <xdr:to>
      <xdr:col>6</xdr:col>
      <xdr:colOff>171450</xdr:colOff>
      <xdr:row>38</xdr:row>
      <xdr:rowOff>58057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42834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年度は他の性質の割合が高くなり相対的に減少した。平成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年度は例年の水準に戻っているものと評価していたが令和元年度は対前年でプラス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業務のアウトソーシングに係る委託料が増加傾向となってもその他の需用費等は引き続き抑制に努める。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18</xdr:row>
      <xdr:rowOff>159657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42986"/>
          <a:ext cx="8382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16</xdr:row>
      <xdr:rowOff>99786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6143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16</xdr:row>
      <xdr:rowOff>121557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614386"/>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121557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生活保護費の増大が主な要因であると思われるが類似団体と比べて依然高い数値となっている。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福祉事務所を設置した平成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年度以降高い数値で推移している。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135165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1364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102507</xdr:rowOff>
    </xdr:from>
    <xdr:to>
      <xdr:col>19</xdr:col>
      <xdr:colOff>187325</xdr:colOff>
      <xdr:row>59</xdr:row>
      <xdr:rowOff>135165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218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102507</xdr:rowOff>
    </xdr:from>
    <xdr:to>
      <xdr:col>15</xdr:col>
      <xdr:colOff>98425</xdr:colOff>
      <xdr:row>60</xdr:row>
      <xdr:rowOff>110672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102180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167822</xdr:rowOff>
    </xdr:from>
    <xdr:to>
      <xdr:col>11</xdr:col>
      <xdr:colOff>9525</xdr:colOff>
      <xdr:row>60</xdr:row>
      <xdr:rowOff>110672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283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51707</xdr:rowOff>
    </xdr:from>
    <xdr:to>
      <xdr:col>15</xdr:col>
      <xdr:colOff>149225</xdr:colOff>
      <xdr:row>59</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117022</xdr:rowOff>
    </xdr:from>
    <xdr:to>
      <xdr:col>6</xdr:col>
      <xdr:colOff>171450</xdr:colOff>
      <xdr:row>60</xdr:row>
      <xdr:rowOff>47172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31949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特別会計への基準内繰出が大幅に増加していることにより、数値が高止まりしていたが、令和元年度に下水道事業が地方公営企業法の適用となり補助費が上昇したためその反射効として繰出金は減少しその他の割合として対前年マイナ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62992</xdr:rowOff>
    </xdr:from>
    <xdr:to>
      <xdr:col>82</xdr:col>
      <xdr:colOff>107950</xdr:colOff>
      <xdr:row>59</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321292"/>
          <a:ext cx="0" cy="81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167657</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11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24130</xdr:rowOff>
    </xdr:from>
    <xdr:to>
      <xdr:col>82</xdr:col>
      <xdr:colOff>196850</xdr:colOff>
      <xdr:row>59</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13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149369</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906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62992</xdr:rowOff>
    </xdr:from>
    <xdr:to>
      <xdr:col>82</xdr:col>
      <xdr:colOff>196850</xdr:colOff>
      <xdr:row>54</xdr:row>
      <xdr:rowOff>62992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32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129286</xdr:rowOff>
    </xdr:from>
    <xdr:to>
      <xdr:col>82</xdr:col>
      <xdr:colOff>107950</xdr:colOff>
      <xdr:row>59</xdr:row>
      <xdr:rowOff>165862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5671800" y="9559036"/>
          <a:ext cx="838200" cy="7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165862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101854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1013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101854</xdr:rowOff>
    </xdr:from>
    <xdr:to>
      <xdr:col>69</xdr:col>
      <xdr:colOff>92075</xdr:colOff>
      <xdr:row>59</xdr:row>
      <xdr:rowOff>24130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004800" y="987450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14478</xdr:rowOff>
    </xdr:from>
    <xdr:to>
      <xdr:col>69</xdr:col>
      <xdr:colOff>142875</xdr:colOff>
      <xdr:row>57</xdr:row>
      <xdr:rowOff>116078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126255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89679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78486</xdr:rowOff>
    </xdr:from>
    <xdr:to>
      <xdr:col>82</xdr:col>
      <xdr:colOff>158750</xdr:colOff>
      <xdr:row>56</xdr:row>
      <xdr:rowOff>8636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95013</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115062</xdr:rowOff>
    </xdr:from>
    <xdr:to>
      <xdr:col>78</xdr:col>
      <xdr:colOff>120650</xdr:colOff>
      <xdr:row>60</xdr:row>
      <xdr:rowOff>45212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29989</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1031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51054</xdr:rowOff>
    </xdr:from>
    <xdr:to>
      <xdr:col>65</xdr:col>
      <xdr:colOff>53975</xdr:colOff>
      <xdr:row>57</xdr:row>
      <xdr:rowOff>152654</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137431</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近年、補助費等の全体としては減少傾向であったが社会保障費、農林水産業費の増加により補助費の総額も上昇していた。平成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年度は割合としては若干減少ししていたものの令和元年度は下水道事業が公営企業法の適用となったこともあり繰出金から補助金・出資金へと性質を改めたことにより補助費が対前年プラス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ポイントと大幅に上昇した。</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40</xdr:row>
      <xdr:rowOff>111760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925820"/>
          <a:ext cx="838200" cy="10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96520</xdr:rowOff>
    </xdr:from>
    <xdr:to>
      <xdr:col>78</xdr:col>
      <xdr:colOff>69850</xdr:colOff>
      <xdr:row>34</xdr:row>
      <xdr:rowOff>119380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592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119380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91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35</xdr:row>
      <xdr:rowOff>85090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59182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60960</xdr:rowOff>
    </xdr:from>
    <xdr:to>
      <xdr:col>82</xdr:col>
      <xdr:colOff>158750</xdr:colOff>
      <xdr:row>40</xdr:row>
      <xdr:rowOff>162560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33037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45720</xdr:rowOff>
    </xdr:from>
    <xdr:to>
      <xdr:col>78</xdr:col>
      <xdr:colOff>120650</xdr:colOff>
      <xdr:row>34</xdr:row>
      <xdr:rowOff>147320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68580</xdr:rowOff>
    </xdr:from>
    <xdr:to>
      <xdr:col>74</xdr:col>
      <xdr:colOff>31750</xdr:colOff>
      <xdr:row>34</xdr:row>
      <xdr:rowOff>170180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38100</xdr:rowOff>
    </xdr:from>
    <xdr:to>
      <xdr:col>69</xdr:col>
      <xdr:colOff>142875</xdr:colOff>
      <xdr:row>34</xdr:row>
      <xdr:rowOff>139700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146067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年度をピークに減少してきており、その占める割合も低くなってきている。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年度の鳥取県中部地震等に係る災害復旧事業債、合併特例債事業の元利償還が本格化するため、しばらく大幅な減少は見込めない。</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155575</xdr:rowOff>
    </xdr:from>
    <xdr:to>
      <xdr:col>24</xdr:col>
      <xdr:colOff>25400</xdr:colOff>
      <xdr:row>76</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14325"/>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98425</xdr:rowOff>
    </xdr:from>
    <xdr:to>
      <xdr:col>19</xdr:col>
      <xdr:colOff>187325</xdr:colOff>
      <xdr:row>76</xdr:row>
      <xdr:rowOff>104139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286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98425</xdr:rowOff>
    </xdr:from>
    <xdr:to>
      <xdr:col>15</xdr:col>
      <xdr:colOff>98425</xdr:colOff>
      <xdr:row>77</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286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77</xdr:row>
      <xdr:rowOff>1270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104775</xdr:rowOff>
    </xdr:from>
    <xdr:to>
      <xdr:col>24</xdr:col>
      <xdr:colOff>76200</xdr:colOff>
      <xdr:row>76</xdr:row>
      <xdr:rowOff>34925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121302</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0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47625</xdr:rowOff>
    </xdr:from>
    <xdr:to>
      <xdr:col>15</xdr:col>
      <xdr:colOff>149225</xdr:colOff>
      <xdr:row>76</xdr:row>
      <xdr:rowOff>149225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159402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補助費と基準内繰出が増加しているものの、全体としては横ばいの数値となっていたが平成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年度は特別会計の繰出金等の増が要因となり数値がかなり上昇した。平成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年度は若干改善したものの平成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年度は一転、増加に転じ、令和元年度はその傾向が顕著となった。</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115570</xdr:rowOff>
    </xdr:from>
    <xdr:to>
      <xdr:col>82</xdr:col>
      <xdr:colOff>107950</xdr:colOff>
      <xdr:row>80</xdr:row>
      <xdr:rowOff>29845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66012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79</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9723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98425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972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167005</xdr:rowOff>
    </xdr:from>
    <xdr:to>
      <xdr:col>69</xdr:col>
      <xdr:colOff>92075</xdr:colOff>
      <xdr:row>78</xdr:row>
      <xdr:rowOff>98425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9720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102252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150495</xdr:rowOff>
    </xdr:from>
    <xdr:to>
      <xdr:col>82</xdr:col>
      <xdr:colOff>158750</xdr:colOff>
      <xdr:row>80</xdr:row>
      <xdr:rowOff>80645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6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122572</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59707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47625</xdr:rowOff>
    </xdr:from>
    <xdr:to>
      <xdr:col>69</xdr:col>
      <xdr:colOff>142875</xdr:colOff>
      <xdr:row>78</xdr:row>
      <xdr:rowOff>149225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134002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0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116205</xdr:rowOff>
    </xdr:from>
    <xdr:to>
      <xdr:col>65</xdr:col>
      <xdr:colOff>53975</xdr:colOff>
      <xdr:row>77</xdr:row>
      <xdr:rowOff>46355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31132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154864</xdr:rowOff>
    </xdr:from>
    <xdr:to>
      <xdr:col>29</xdr:col>
      <xdr:colOff>127000</xdr:colOff>
      <xdr:row>19</xdr:row>
      <xdr:rowOff>51892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88589"/>
          <a:ext cx="647700" cy="68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35996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51892</xdr:rowOff>
    </xdr:from>
    <xdr:to>
      <xdr:col>26</xdr:col>
      <xdr:colOff>50800</xdr:colOff>
      <xdr:row>19</xdr:row>
      <xdr:rowOff>63055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57067"/>
          <a:ext cx="698500" cy="1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25785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63055</xdr:rowOff>
    </xdr:from>
    <xdr:to>
      <xdr:col>22</xdr:col>
      <xdr:colOff>114300</xdr:colOff>
      <xdr:row>19</xdr:row>
      <xdr:rowOff>111747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68230"/>
          <a:ext cx="698500" cy="48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111747</xdr:rowOff>
    </xdr:from>
    <xdr:to>
      <xdr:col>18</xdr:col>
      <xdr:colOff>177800</xdr:colOff>
      <xdr:row>19</xdr:row>
      <xdr:rowOff>122326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16922"/>
          <a:ext cx="698500" cy="10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97604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104064</xdr:rowOff>
    </xdr:from>
    <xdr:to>
      <xdr:col>29</xdr:col>
      <xdr:colOff>177800</xdr:colOff>
      <xdr:row>19</xdr:row>
      <xdr:rowOff>34214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3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76141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0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1092</xdr:rowOff>
    </xdr:from>
    <xdr:to>
      <xdr:col>26</xdr:col>
      <xdr:colOff>101600</xdr:colOff>
      <xdr:row>19</xdr:row>
      <xdr:rowOff>102692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06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87469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9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12255</xdr:rowOff>
    </xdr:from>
    <xdr:to>
      <xdr:col>22</xdr:col>
      <xdr:colOff>165100</xdr:colOff>
      <xdr:row>19</xdr:row>
      <xdr:rowOff>113855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1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98632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60947</xdr:rowOff>
    </xdr:from>
    <xdr:to>
      <xdr:col>19</xdr:col>
      <xdr:colOff>38100</xdr:colOff>
      <xdr:row>19</xdr:row>
      <xdr:rowOff>162547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66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147324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5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71526</xdr:rowOff>
    </xdr:from>
    <xdr:to>
      <xdr:col>15</xdr:col>
      <xdr:colOff>101600</xdr:colOff>
      <xdr:row>20</xdr:row>
      <xdr:rowOff>1676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7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157903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6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227337</xdr:rowOff>
    </xdr:from>
    <xdr:to>
      <xdr:col>29</xdr:col>
      <xdr:colOff>127000</xdr:colOff>
      <xdr:row>35</xdr:row>
      <xdr:rowOff>300736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37687"/>
          <a:ext cx="647700" cy="7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227337</xdr:rowOff>
    </xdr:from>
    <xdr:to>
      <xdr:col>26</xdr:col>
      <xdr:colOff>50800</xdr:colOff>
      <xdr:row>35</xdr:row>
      <xdr:rowOff>247586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37687"/>
          <a:ext cx="698500" cy="2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20407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7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167272</xdr:rowOff>
    </xdr:from>
    <xdr:to>
      <xdr:col>22</xdr:col>
      <xdr:colOff>114300</xdr:colOff>
      <xdr:row>35</xdr:row>
      <xdr:rowOff>247586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77622"/>
          <a:ext cx="698500" cy="80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167272</xdr:rowOff>
    </xdr:from>
    <xdr:to>
      <xdr:col>18</xdr:col>
      <xdr:colOff>177800</xdr:colOff>
      <xdr:row>36</xdr:row>
      <xdr:rowOff>1937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77622"/>
          <a:ext cx="698500" cy="177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23188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249936</xdr:rowOff>
    </xdr:from>
    <xdr:to>
      <xdr:col>29</xdr:col>
      <xdr:colOff>177800</xdr:colOff>
      <xdr:row>36</xdr:row>
      <xdr:rowOff>8636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222013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176537</xdr:rowOff>
    </xdr:from>
    <xdr:to>
      <xdr:col>26</xdr:col>
      <xdr:colOff>101600</xdr:colOff>
      <xdr:row>35</xdr:row>
      <xdr:rowOff>278137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8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288314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55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196786</xdr:rowOff>
    </xdr:from>
    <xdr:to>
      <xdr:col>22</xdr:col>
      <xdr:colOff>165100</xdr:colOff>
      <xdr:row>35</xdr:row>
      <xdr:rowOff>298386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0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308563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7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116472</xdr:rowOff>
    </xdr:from>
    <xdr:to>
      <xdr:col>19</xdr:col>
      <xdr:colOff>38100</xdr:colOff>
      <xdr:row>35</xdr:row>
      <xdr:rowOff>218072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2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228249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9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294037</xdr:rowOff>
    </xdr:from>
    <xdr:to>
      <xdr:col>15</xdr:col>
      <xdr:colOff>101600</xdr:colOff>
      <xdr:row>36</xdr:row>
      <xdr:rowOff>52737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0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37514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99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14,944
14,837
56.94
9,239,901
9,060,810
127,994
5,426,216
7,125,674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96805</xdr:rowOff>
    </xdr:from>
    <xdr:to>
      <xdr:col>24</xdr:col>
      <xdr:colOff>63500</xdr:colOff>
      <xdr:row>36</xdr:row>
      <xdr:rowOff>140876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69005"/>
          <a:ext cx="838200" cy="4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140876</xdr:rowOff>
    </xdr:from>
    <xdr:to>
      <xdr:col>19</xdr:col>
      <xdr:colOff>177800</xdr:colOff>
      <xdr:row>36</xdr:row>
      <xdr:rowOff>149252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13076"/>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149252</xdr:rowOff>
    </xdr:from>
    <xdr:to>
      <xdr:col>15</xdr:col>
      <xdr:colOff>50800</xdr:colOff>
      <xdr:row>37</xdr:row>
      <xdr:rowOff>50073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21452"/>
          <a:ext cx="889000" cy="7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50073</xdr:rowOff>
    </xdr:from>
    <xdr:to>
      <xdr:col>10</xdr:col>
      <xdr:colOff>114300</xdr:colOff>
      <xdr:row>37</xdr:row>
      <xdr:rowOff>87759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3723"/>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46005</xdr:rowOff>
    </xdr:from>
    <xdr:to>
      <xdr:col>24</xdr:col>
      <xdr:colOff>114300</xdr:colOff>
      <xdr:row>36</xdr:row>
      <xdr:rowOff>147605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24432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90076</xdr:rowOff>
    </xdr:from>
    <xdr:to>
      <xdr:col>20</xdr:col>
      <xdr:colOff>38100</xdr:colOff>
      <xdr:row>37</xdr:row>
      <xdr:rowOff>20226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98452</xdr:rowOff>
    </xdr:from>
    <xdr:to>
      <xdr:col>15</xdr:col>
      <xdr:colOff>101600</xdr:colOff>
      <xdr:row>37</xdr:row>
      <xdr:rowOff>28602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19729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170723</xdr:rowOff>
    </xdr:from>
    <xdr:to>
      <xdr:col>10</xdr:col>
      <xdr:colOff>165100</xdr:colOff>
      <xdr:row>37</xdr:row>
      <xdr:rowOff>100873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92000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36959</xdr:rowOff>
    </xdr:from>
    <xdr:to>
      <xdr:col>6</xdr:col>
      <xdr:colOff>38100</xdr:colOff>
      <xdr:row>37</xdr:row>
      <xdr:rowOff>138559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129686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7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62978</xdr:rowOff>
    </xdr:from>
    <xdr:to>
      <xdr:col>24</xdr:col>
      <xdr:colOff>63500</xdr:colOff>
      <xdr:row>56</xdr:row>
      <xdr:rowOff>105607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64178"/>
          <a:ext cx="8382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105607</xdr:rowOff>
    </xdr:from>
    <xdr:to>
      <xdr:col>19</xdr:col>
      <xdr:colOff>177800</xdr:colOff>
      <xdr:row>56</xdr:row>
      <xdr:rowOff>134493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06807"/>
          <a:ext cx="889000" cy="2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120584</xdr:rowOff>
    </xdr:from>
    <xdr:to>
      <xdr:col>15</xdr:col>
      <xdr:colOff>50800</xdr:colOff>
      <xdr:row>56</xdr:row>
      <xdr:rowOff>134493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21784"/>
          <a:ext cx="889000" cy="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120584</xdr:rowOff>
    </xdr:from>
    <xdr:to>
      <xdr:col>10</xdr:col>
      <xdr:colOff>114300</xdr:colOff>
      <xdr:row>56</xdr:row>
      <xdr:rowOff>167767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21784"/>
          <a:ext cx="8890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12178</xdr:rowOff>
    </xdr:from>
    <xdr:to>
      <xdr:col>24</xdr:col>
      <xdr:colOff>114300</xdr:colOff>
      <xdr:row>56</xdr:row>
      <xdr:rowOff>113778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1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162055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54807</xdr:rowOff>
    </xdr:from>
    <xdr:to>
      <xdr:col>20</xdr:col>
      <xdr:colOff>38100</xdr:colOff>
      <xdr:row>56</xdr:row>
      <xdr:rowOff>156407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147534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83693</xdr:rowOff>
    </xdr:from>
    <xdr:to>
      <xdr:col>15</xdr:col>
      <xdr:colOff>101600</xdr:colOff>
      <xdr:row>57</xdr:row>
      <xdr:rowOff>13843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4970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69784</xdr:rowOff>
    </xdr:from>
    <xdr:to>
      <xdr:col>10</xdr:col>
      <xdr:colOff>165100</xdr:colOff>
      <xdr:row>56</xdr:row>
      <xdr:rowOff>171384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162511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116967</xdr:rowOff>
    </xdr:from>
    <xdr:to>
      <xdr:col>6</xdr:col>
      <xdr:colOff>38100</xdr:colOff>
      <xdr:row>57</xdr:row>
      <xdr:rowOff>47117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38244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1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138443</xdr:rowOff>
    </xdr:from>
    <xdr:to>
      <xdr:col>24</xdr:col>
      <xdr:colOff>63500</xdr:colOff>
      <xdr:row>78</xdr:row>
      <xdr:rowOff>138709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11543"/>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94780</xdr:rowOff>
    </xdr:from>
    <xdr:to>
      <xdr:col>19</xdr:col>
      <xdr:colOff>177800</xdr:colOff>
      <xdr:row>78</xdr:row>
      <xdr:rowOff>138709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67880"/>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57519</xdr:rowOff>
    </xdr:from>
    <xdr:to>
      <xdr:col>15</xdr:col>
      <xdr:colOff>50800</xdr:colOff>
      <xdr:row>78</xdr:row>
      <xdr:rowOff>94780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30619"/>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57519</xdr:rowOff>
    </xdr:from>
    <xdr:to>
      <xdr:col>10</xdr:col>
      <xdr:colOff>114300</xdr:colOff>
      <xdr:row>78</xdr:row>
      <xdr:rowOff>152464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30619"/>
          <a:ext cx="8890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87643</xdr:rowOff>
    </xdr:from>
    <xdr:to>
      <xdr:col>24</xdr:col>
      <xdr:colOff>114300</xdr:colOff>
      <xdr:row>79</xdr:row>
      <xdr:rowOff>17793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2570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87909</xdr:rowOff>
    </xdr:from>
    <xdr:to>
      <xdr:col>20</xdr:col>
      <xdr:colOff>38100</xdr:colOff>
      <xdr:row>79</xdr:row>
      <xdr:rowOff>18059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9186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43980</xdr:rowOff>
    </xdr:from>
    <xdr:to>
      <xdr:col>15</xdr:col>
      <xdr:colOff>101600</xdr:colOff>
      <xdr:row>78</xdr:row>
      <xdr:rowOff>145580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136707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6719</xdr:rowOff>
    </xdr:from>
    <xdr:to>
      <xdr:col>10</xdr:col>
      <xdr:colOff>165100</xdr:colOff>
      <xdr:row>78</xdr:row>
      <xdr:rowOff>108319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99446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7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101664</xdr:rowOff>
    </xdr:from>
    <xdr:to>
      <xdr:col>6</xdr:col>
      <xdr:colOff>38100</xdr:colOff>
      <xdr:row>79</xdr:row>
      <xdr:rowOff>31814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22941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111227</xdr:rowOff>
    </xdr:from>
    <xdr:to>
      <xdr:col>24</xdr:col>
      <xdr:colOff>63500</xdr:colOff>
      <xdr:row>94</xdr:row>
      <xdr:rowOff>121272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227527"/>
          <a:ext cx="838200" cy="1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80963</xdr:rowOff>
    </xdr:from>
    <xdr:to>
      <xdr:col>19</xdr:col>
      <xdr:colOff>177800</xdr:colOff>
      <xdr:row>94</xdr:row>
      <xdr:rowOff>111227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197263"/>
          <a:ext cx="889000" cy="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25857</xdr:rowOff>
    </xdr:from>
    <xdr:to>
      <xdr:col>15</xdr:col>
      <xdr:colOff>50800</xdr:colOff>
      <xdr:row>94</xdr:row>
      <xdr:rowOff>80963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142157"/>
          <a:ext cx="889000" cy="5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25857</xdr:rowOff>
    </xdr:from>
    <xdr:to>
      <xdr:col>10</xdr:col>
      <xdr:colOff>114300</xdr:colOff>
      <xdr:row>94</xdr:row>
      <xdr:rowOff>142977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42157"/>
          <a:ext cx="889000" cy="1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70472</xdr:rowOff>
    </xdr:from>
    <xdr:to>
      <xdr:col>24</xdr:col>
      <xdr:colOff>114300</xdr:colOff>
      <xdr:row>95</xdr:row>
      <xdr:rowOff>622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93349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60427</xdr:rowOff>
    </xdr:from>
    <xdr:to>
      <xdr:col>20</xdr:col>
      <xdr:colOff>38100</xdr:colOff>
      <xdr:row>94</xdr:row>
      <xdr:rowOff>162027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7104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30163</xdr:rowOff>
    </xdr:from>
    <xdr:to>
      <xdr:col>15</xdr:col>
      <xdr:colOff>101600</xdr:colOff>
      <xdr:row>94</xdr:row>
      <xdr:rowOff>131763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148290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146507</xdr:rowOff>
    </xdr:from>
    <xdr:to>
      <xdr:col>10</xdr:col>
      <xdr:colOff>165100</xdr:colOff>
      <xdr:row>94</xdr:row>
      <xdr:rowOff>76657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93184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86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92177</xdr:rowOff>
    </xdr:from>
    <xdr:to>
      <xdr:col>6</xdr:col>
      <xdr:colOff>38100</xdr:colOff>
      <xdr:row>95</xdr:row>
      <xdr:rowOff>22327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38854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113251</xdr:rowOff>
    </xdr:from>
    <xdr:to>
      <xdr:col>55</xdr:col>
      <xdr:colOff>0</xdr:colOff>
      <xdr:row>37</xdr:row>
      <xdr:rowOff>161203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14001"/>
          <a:ext cx="838200" cy="39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70055</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70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169022</xdr:rowOff>
    </xdr:from>
    <xdr:to>
      <xdr:col>50</xdr:col>
      <xdr:colOff>114300</xdr:colOff>
      <xdr:row>37</xdr:row>
      <xdr:rowOff>161203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341222"/>
          <a:ext cx="889000" cy="16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169022</xdr:rowOff>
    </xdr:from>
    <xdr:to>
      <xdr:col>45</xdr:col>
      <xdr:colOff>177800</xdr:colOff>
      <xdr:row>37</xdr:row>
      <xdr:rowOff>99299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41222"/>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99299</xdr:rowOff>
    </xdr:from>
    <xdr:to>
      <xdr:col>41</xdr:col>
      <xdr:colOff>50800</xdr:colOff>
      <xdr:row>38</xdr:row>
      <xdr:rowOff>67783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42949"/>
          <a:ext cx="889000" cy="13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155622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59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62451</xdr:rowOff>
    </xdr:from>
    <xdr:to>
      <xdr:col>55</xdr:col>
      <xdr:colOff>50800</xdr:colOff>
      <xdr:row>35</xdr:row>
      <xdr:rowOff>164051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6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85328</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1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110404</xdr:rowOff>
    </xdr:from>
    <xdr:to>
      <xdr:col>50</xdr:col>
      <xdr:colOff>165100</xdr:colOff>
      <xdr:row>38</xdr:row>
      <xdr:rowOff>40554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5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31680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118222</xdr:rowOff>
    </xdr:from>
    <xdr:to>
      <xdr:col>46</xdr:col>
      <xdr:colOff>38100</xdr:colOff>
      <xdr:row>37</xdr:row>
      <xdr:rowOff>48372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39499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638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48499</xdr:rowOff>
    </xdr:from>
    <xdr:to>
      <xdr:col>41</xdr:col>
      <xdr:colOff>101600</xdr:colOff>
      <xdr:row>37</xdr:row>
      <xdr:rowOff>150099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9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141226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8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16983</xdr:rowOff>
    </xdr:from>
    <xdr:to>
      <xdr:col>36</xdr:col>
      <xdr:colOff>165100</xdr:colOff>
      <xdr:row>38</xdr:row>
      <xdr:rowOff>118583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109710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60882</xdr:rowOff>
    </xdr:from>
    <xdr:to>
      <xdr:col>55</xdr:col>
      <xdr:colOff>0</xdr:colOff>
      <xdr:row>58</xdr:row>
      <xdr:rowOff>85675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04982"/>
          <a:ext cx="838200" cy="2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55895</xdr:rowOff>
    </xdr:from>
    <xdr:to>
      <xdr:col>50</xdr:col>
      <xdr:colOff>114300</xdr:colOff>
      <xdr:row>58</xdr:row>
      <xdr:rowOff>60882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999995"/>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55895</xdr:rowOff>
    </xdr:from>
    <xdr:to>
      <xdr:col>45</xdr:col>
      <xdr:colOff>177800</xdr:colOff>
      <xdr:row>58</xdr:row>
      <xdr:rowOff>60323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999995"/>
          <a:ext cx="889000" cy="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60323</xdr:rowOff>
    </xdr:from>
    <xdr:to>
      <xdr:col>41</xdr:col>
      <xdr:colOff>50800</xdr:colOff>
      <xdr:row>58</xdr:row>
      <xdr:rowOff>108982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10004423"/>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34875</xdr:rowOff>
    </xdr:from>
    <xdr:to>
      <xdr:col>55</xdr:col>
      <xdr:colOff>50800</xdr:colOff>
      <xdr:row>58</xdr:row>
      <xdr:rowOff>136475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121252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10082</xdr:rowOff>
    </xdr:from>
    <xdr:to>
      <xdr:col>50</xdr:col>
      <xdr:colOff>165100</xdr:colOff>
      <xdr:row>58</xdr:row>
      <xdr:rowOff>111682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102809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4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5095</xdr:rowOff>
    </xdr:from>
    <xdr:to>
      <xdr:col>46</xdr:col>
      <xdr:colOff>38100</xdr:colOff>
      <xdr:row>58</xdr:row>
      <xdr:rowOff>106695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97822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4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9523</xdr:rowOff>
    </xdr:from>
    <xdr:to>
      <xdr:col>41</xdr:col>
      <xdr:colOff>101600</xdr:colOff>
      <xdr:row>58</xdr:row>
      <xdr:rowOff>111123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102250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4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58182</xdr:rowOff>
    </xdr:from>
    <xdr:to>
      <xdr:col>36</xdr:col>
      <xdr:colOff>165100</xdr:colOff>
      <xdr:row>58</xdr:row>
      <xdr:rowOff>159782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150909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9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152536</xdr:rowOff>
    </xdr:from>
    <xdr:to>
      <xdr:col>55</xdr:col>
      <xdr:colOff>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25636"/>
          <a:ext cx="838200" cy="6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152536</xdr:rowOff>
    </xdr:from>
    <xdr:to>
      <xdr:col>50</xdr:col>
      <xdr:colOff>114300</xdr:colOff>
      <xdr:row>79</xdr:row>
      <xdr:rowOff>40811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25636"/>
          <a:ext cx="889000" cy="5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16965</xdr:rowOff>
    </xdr:from>
    <xdr:to>
      <xdr:col>45</xdr:col>
      <xdr:colOff>177800</xdr:colOff>
      <xdr:row>79</xdr:row>
      <xdr:rowOff>40811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61515"/>
          <a:ext cx="889000" cy="2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16965</xdr:rowOff>
    </xdr:from>
    <xdr:to>
      <xdr:col>41</xdr:col>
      <xdr:colOff>50800</xdr:colOff>
      <xdr:row>79</xdr:row>
      <xdr:rowOff>42926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61515"/>
          <a:ext cx="8890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101736</xdr:rowOff>
    </xdr:from>
    <xdr:to>
      <xdr:col>50</xdr:col>
      <xdr:colOff>165100</xdr:colOff>
      <xdr:row>79</xdr:row>
      <xdr:rowOff>31886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23013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161461</xdr:rowOff>
    </xdr:from>
    <xdr:to>
      <xdr:col>46</xdr:col>
      <xdr:colOff>38100</xdr:colOff>
      <xdr:row>79</xdr:row>
      <xdr:rowOff>91611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82738</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137615</xdr:rowOff>
    </xdr:from>
    <xdr:to>
      <xdr:col>41</xdr:col>
      <xdr:colOff>101600</xdr:colOff>
      <xdr:row>79</xdr:row>
      <xdr:rowOff>67765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58892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0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163576</xdr:rowOff>
    </xdr:from>
    <xdr:to>
      <xdr:col>36</xdr:col>
      <xdr:colOff>165100</xdr:colOff>
      <xdr:row>79</xdr:row>
      <xdr:rowOff>93726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84853</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629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52791</xdr:rowOff>
    </xdr:from>
    <xdr:to>
      <xdr:col>55</xdr:col>
      <xdr:colOff>0</xdr:colOff>
      <xdr:row>97</xdr:row>
      <xdr:rowOff>93962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83441"/>
          <a:ext cx="8382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20695</xdr:rowOff>
    </xdr:from>
    <xdr:to>
      <xdr:col>50</xdr:col>
      <xdr:colOff>114300</xdr:colOff>
      <xdr:row>97</xdr:row>
      <xdr:rowOff>93962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51345"/>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82924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20695</xdr:rowOff>
    </xdr:from>
    <xdr:to>
      <xdr:col>45</xdr:col>
      <xdr:colOff>177800</xdr:colOff>
      <xdr:row>97</xdr:row>
      <xdr:rowOff>64275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51345"/>
          <a:ext cx="889000" cy="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78098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64275</xdr:rowOff>
    </xdr:from>
    <xdr:to>
      <xdr:col>41</xdr:col>
      <xdr:colOff>50800</xdr:colOff>
      <xdr:row>97</xdr:row>
      <xdr:rowOff>106114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94925"/>
          <a:ext cx="889000" cy="4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171153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1991</xdr:rowOff>
    </xdr:from>
    <xdr:to>
      <xdr:col>55</xdr:col>
      <xdr:colOff>50800</xdr:colOff>
      <xdr:row>97</xdr:row>
      <xdr:rowOff>103591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151868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1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43162</xdr:rowOff>
    </xdr:from>
    <xdr:to>
      <xdr:col>50</xdr:col>
      <xdr:colOff>165100</xdr:colOff>
      <xdr:row>97</xdr:row>
      <xdr:rowOff>144762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135889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141345</xdr:rowOff>
    </xdr:from>
    <xdr:to>
      <xdr:col>46</xdr:col>
      <xdr:colOff>38100</xdr:colOff>
      <xdr:row>97</xdr:row>
      <xdr:rowOff>71495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88022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13475</xdr:rowOff>
    </xdr:from>
    <xdr:to>
      <xdr:col>41</xdr:col>
      <xdr:colOff>101600</xdr:colOff>
      <xdr:row>97</xdr:row>
      <xdr:rowOff>115075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106202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55314</xdr:rowOff>
    </xdr:from>
    <xdr:to>
      <xdr:col>36</xdr:col>
      <xdr:colOff>165100</xdr:colOff>
      <xdr:row>97</xdr:row>
      <xdr:rowOff>156914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1991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6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33866</xdr:rowOff>
    </xdr:from>
    <xdr:to>
      <xdr:col>85</xdr:col>
      <xdr:colOff>127000</xdr:colOff>
      <xdr:row>39</xdr:row>
      <xdr:rowOff>38815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0416"/>
          <a:ext cx="838200" cy="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16515</xdr:rowOff>
    </xdr:from>
    <xdr:to>
      <xdr:col>81</xdr:col>
      <xdr:colOff>50800</xdr:colOff>
      <xdr:row>39</xdr:row>
      <xdr:rowOff>38815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03065"/>
          <a:ext cx="889000" cy="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16515</xdr:rowOff>
    </xdr:from>
    <xdr:to>
      <xdr:col>76</xdr:col>
      <xdr:colOff>114300</xdr:colOff>
      <xdr:row>39</xdr:row>
      <xdr:rowOff>30210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03065"/>
          <a:ext cx="889000" cy="1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30210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6760"/>
          <a:ext cx="889000" cy="1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154516</xdr:rowOff>
    </xdr:from>
    <xdr:to>
      <xdr:col>85</xdr:col>
      <xdr:colOff>177800</xdr:colOff>
      <xdr:row>39</xdr:row>
      <xdr:rowOff>84666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159465</xdr:rowOff>
    </xdr:from>
    <xdr:to>
      <xdr:col>81</xdr:col>
      <xdr:colOff>101600</xdr:colOff>
      <xdr:row>39</xdr:row>
      <xdr:rowOff>89615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80742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6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137165</xdr:rowOff>
    </xdr:from>
    <xdr:to>
      <xdr:col>76</xdr:col>
      <xdr:colOff>165100</xdr:colOff>
      <xdr:row>39</xdr:row>
      <xdr:rowOff>67315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58442</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7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150860</xdr:rowOff>
    </xdr:from>
    <xdr:to>
      <xdr:col>72</xdr:col>
      <xdr:colOff>38100</xdr:colOff>
      <xdr:row>39</xdr:row>
      <xdr:rowOff>81010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72137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5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70830</xdr:rowOff>
    </xdr:from>
    <xdr:to>
      <xdr:col>85</xdr:col>
      <xdr:colOff>127000</xdr:colOff>
      <xdr:row>76</xdr:row>
      <xdr:rowOff>123737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01030"/>
          <a:ext cx="838200" cy="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67645</xdr:rowOff>
    </xdr:from>
    <xdr:to>
      <xdr:col>81</xdr:col>
      <xdr:colOff>50800</xdr:colOff>
      <xdr:row>76</xdr:row>
      <xdr:rowOff>70830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97845"/>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54226</xdr:rowOff>
    </xdr:from>
    <xdr:to>
      <xdr:col>76</xdr:col>
      <xdr:colOff>114300</xdr:colOff>
      <xdr:row>76</xdr:row>
      <xdr:rowOff>67645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084426"/>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54226</xdr:rowOff>
    </xdr:from>
    <xdr:to>
      <xdr:col>71</xdr:col>
      <xdr:colOff>177800</xdr:colOff>
      <xdr:row>76</xdr:row>
      <xdr:rowOff>80629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084426"/>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72937</xdr:rowOff>
    </xdr:from>
    <xdr:to>
      <xdr:col>85</xdr:col>
      <xdr:colOff>177800</xdr:colOff>
      <xdr:row>77</xdr:row>
      <xdr:rowOff>3087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51364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8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20030</xdr:rowOff>
    </xdr:from>
    <xdr:to>
      <xdr:col>81</xdr:col>
      <xdr:colOff>101600</xdr:colOff>
      <xdr:row>76</xdr:row>
      <xdr:rowOff>121630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112757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4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16845</xdr:rowOff>
    </xdr:from>
    <xdr:to>
      <xdr:col>76</xdr:col>
      <xdr:colOff>165100</xdr:colOff>
      <xdr:row>76</xdr:row>
      <xdr:rowOff>118445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109572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3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3426</xdr:rowOff>
    </xdr:from>
    <xdr:to>
      <xdr:col>72</xdr:col>
      <xdr:colOff>38100</xdr:colOff>
      <xdr:row>76</xdr:row>
      <xdr:rowOff>105026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96153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2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29829</xdr:rowOff>
    </xdr:from>
    <xdr:to>
      <xdr:col>67</xdr:col>
      <xdr:colOff>101600</xdr:colOff>
      <xdr:row>76</xdr:row>
      <xdr:rowOff>131429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122556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5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87677</xdr:rowOff>
    </xdr:from>
    <xdr:to>
      <xdr:col>85</xdr:col>
      <xdr:colOff>127000</xdr:colOff>
      <xdr:row>98</xdr:row>
      <xdr:rowOff>92968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89777"/>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80169</xdr:rowOff>
    </xdr:from>
    <xdr:to>
      <xdr:col>81</xdr:col>
      <xdr:colOff>50800</xdr:colOff>
      <xdr:row>98</xdr:row>
      <xdr:rowOff>92968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82269"/>
          <a:ext cx="889000" cy="1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80169</xdr:rowOff>
    </xdr:from>
    <xdr:to>
      <xdr:col>76</xdr:col>
      <xdr:colOff>114300</xdr:colOff>
      <xdr:row>98</xdr:row>
      <xdr:rowOff>84998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82269"/>
          <a:ext cx="8890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84564</xdr:rowOff>
    </xdr:from>
    <xdr:to>
      <xdr:col>71</xdr:col>
      <xdr:colOff>177800</xdr:colOff>
      <xdr:row>98</xdr:row>
      <xdr:rowOff>84998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86664"/>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36877</xdr:rowOff>
    </xdr:from>
    <xdr:to>
      <xdr:col>85</xdr:col>
      <xdr:colOff>177800</xdr:colOff>
      <xdr:row>98</xdr:row>
      <xdr:rowOff>138477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3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148370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42168</xdr:rowOff>
    </xdr:from>
    <xdr:to>
      <xdr:col>81</xdr:col>
      <xdr:colOff>101600</xdr:colOff>
      <xdr:row>98</xdr:row>
      <xdr:rowOff>143768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134895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29369</xdr:rowOff>
    </xdr:from>
    <xdr:to>
      <xdr:col>76</xdr:col>
      <xdr:colOff>165100</xdr:colOff>
      <xdr:row>98</xdr:row>
      <xdr:rowOff>130969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122096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2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34198</xdr:rowOff>
    </xdr:from>
    <xdr:to>
      <xdr:col>72</xdr:col>
      <xdr:colOff>38100</xdr:colOff>
      <xdr:row>98</xdr:row>
      <xdr:rowOff>135798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126925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33764</xdr:rowOff>
    </xdr:from>
    <xdr:to>
      <xdr:col>67</xdr:col>
      <xdr:colOff>101600</xdr:colOff>
      <xdr:row>98</xdr:row>
      <xdr:rowOff>135364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126491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126350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269850"/>
          <a:ext cx="838200" cy="138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79489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2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121778</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36878"/>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50637</xdr:rowOff>
    </xdr:from>
    <xdr:to>
      <xdr:col>107</xdr:col>
      <xdr:colOff>50800</xdr:colOff>
      <xdr:row>38</xdr:row>
      <xdr:rowOff>121778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565737"/>
          <a:ext cx="889000" cy="7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50637</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565737"/>
          <a:ext cx="889000" cy="8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75550</xdr:rowOff>
    </xdr:from>
    <xdr:to>
      <xdr:col>116</xdr:col>
      <xdr:colOff>114300</xdr:colOff>
      <xdr:row>31</xdr:row>
      <xdr:rowOff>5700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2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28577</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17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70978</xdr:rowOff>
    </xdr:from>
    <xdr:to>
      <xdr:col>107</xdr:col>
      <xdr:colOff>101600</xdr:colOff>
      <xdr:row>39</xdr:row>
      <xdr:rowOff>1128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163705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678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171287</xdr:rowOff>
    </xdr:from>
    <xdr:to>
      <xdr:col>102</xdr:col>
      <xdr:colOff>165100</xdr:colOff>
      <xdr:row>38</xdr:row>
      <xdr:rowOff>101437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1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92564</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07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117252</xdr:rowOff>
    </xdr:from>
    <xdr:to>
      <xdr:col>116</xdr:col>
      <xdr:colOff>63500</xdr:colOff>
      <xdr:row>58</xdr:row>
      <xdr:rowOff>137414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61352"/>
          <a:ext cx="838200" cy="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117252</xdr:rowOff>
    </xdr:from>
    <xdr:to>
      <xdr:col>111</xdr:col>
      <xdr:colOff>177800</xdr:colOff>
      <xdr:row>58</xdr:row>
      <xdr:rowOff>120543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61352"/>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96129</xdr:rowOff>
    </xdr:from>
    <xdr:to>
      <xdr:col>107</xdr:col>
      <xdr:colOff>50800</xdr:colOff>
      <xdr:row>58</xdr:row>
      <xdr:rowOff>120543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40229"/>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96129</xdr:rowOff>
    </xdr:from>
    <xdr:to>
      <xdr:col>102</xdr:col>
      <xdr:colOff>114300</xdr:colOff>
      <xdr:row>58</xdr:row>
      <xdr:rowOff>134396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40229"/>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86614</xdr:rowOff>
    </xdr:from>
    <xdr:to>
      <xdr:col>116</xdr:col>
      <xdr:colOff>114300</xdr:colOff>
      <xdr:row>59</xdr:row>
      <xdr:rowOff>16764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1541</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5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66452</xdr:rowOff>
    </xdr:from>
    <xdr:to>
      <xdr:col>112</xdr:col>
      <xdr:colOff>38100</xdr:colOff>
      <xdr:row>58</xdr:row>
      <xdr:rowOff>168052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159179</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03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69743</xdr:rowOff>
    </xdr:from>
    <xdr:to>
      <xdr:col>107</xdr:col>
      <xdr:colOff>101600</xdr:colOff>
      <xdr:row>58</xdr:row>
      <xdr:rowOff>171343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162470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06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45329</xdr:rowOff>
    </xdr:from>
    <xdr:to>
      <xdr:col>102</xdr:col>
      <xdr:colOff>165100</xdr:colOff>
      <xdr:row>58</xdr:row>
      <xdr:rowOff>146929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138056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8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83596</xdr:rowOff>
    </xdr:from>
    <xdr:to>
      <xdr:col>98</xdr:col>
      <xdr:colOff>38100</xdr:colOff>
      <xdr:row>59</xdr:row>
      <xdr:rowOff>13746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4873</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2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101219</xdr:rowOff>
    </xdr:from>
    <xdr:to>
      <xdr:col>116</xdr:col>
      <xdr:colOff>63500</xdr:colOff>
      <xdr:row>77</xdr:row>
      <xdr:rowOff>139578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445619"/>
          <a:ext cx="838200" cy="89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69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101219</xdr:rowOff>
    </xdr:from>
    <xdr:to>
      <xdr:col>111</xdr:col>
      <xdr:colOff>177800</xdr:colOff>
      <xdr:row>72</xdr:row>
      <xdr:rowOff>171338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445619"/>
          <a:ext cx="889000" cy="7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30918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8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171338</xdr:rowOff>
    </xdr:from>
    <xdr:to>
      <xdr:col>107</xdr:col>
      <xdr:colOff>50800</xdr:colOff>
      <xdr:row>73</xdr:row>
      <xdr:rowOff>126182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515738"/>
          <a:ext cx="889000" cy="12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38768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89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126182</xdr:rowOff>
    </xdr:from>
    <xdr:to>
      <xdr:col>102</xdr:col>
      <xdr:colOff>114300</xdr:colOff>
      <xdr:row>73</xdr:row>
      <xdr:rowOff>152014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642032"/>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8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35643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88778</xdr:rowOff>
    </xdr:from>
    <xdr:to>
      <xdr:col>116</xdr:col>
      <xdr:colOff>114300</xdr:colOff>
      <xdr:row>78</xdr:row>
      <xdr:rowOff>18928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67205</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6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50419</xdr:rowOff>
    </xdr:from>
    <xdr:to>
      <xdr:col>112</xdr:col>
      <xdr:colOff>38100</xdr:colOff>
      <xdr:row>72</xdr:row>
      <xdr:rowOff>152019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39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168546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17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120538</xdr:rowOff>
    </xdr:from>
    <xdr:to>
      <xdr:col>107</xdr:col>
      <xdr:colOff>101600</xdr:colOff>
      <xdr:row>73</xdr:row>
      <xdr:rowOff>50688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4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67215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24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75382</xdr:rowOff>
    </xdr:from>
    <xdr:to>
      <xdr:col>102</xdr:col>
      <xdr:colOff>165100</xdr:colOff>
      <xdr:row>74</xdr:row>
      <xdr:rowOff>5532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5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22059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3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101214</xdr:rowOff>
    </xdr:from>
    <xdr:to>
      <xdr:col>98</xdr:col>
      <xdr:colOff>38100</xdr:colOff>
      <xdr:row>74</xdr:row>
      <xdr:rowOff>31364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6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47891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39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各性質における住民一人当たりのコストの増加については歳出が減少傾向にないにも関わらず人口が減少していることが主な要因となっている。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各性質については、扶助費が類似団体と比較して高くなっており平成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設置した福祉事務所に係る経費が主な要因で、生活保護費も増えてきている。また補助費は令和元年度に下水道事業を法適化したため繰出し金が補助金及び出資金へと性質を変更させたことにより対前年比としては大幅に上昇した。投資的経費の内、普通建設事業費が近年高止まりしている。地方創生総合戦略に基づく観光戦略施策を強力に推進しており、加えて社会資本整備等総合交付金事業による橋梁の長寿命化及び道路改良工事が多くなっていることが要因で、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公営住宅建設事業債を活用した町営住宅建替え事業により更に普通建設事業費が増える見込みとなっている。公債費については財政健全化の為、近年行ってきた起債抑制の効果が表れてきたものと考えるが類似団体と比して実質公債費比率及び将来負担比率が高いので引き続き財政健全化に向けて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14,944
14,837
56.94
9,239,901
9,060,810
127,994
5,426,216
7,125,674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151892</xdr:rowOff>
    </xdr:from>
    <xdr:to>
      <xdr:col>24</xdr:col>
      <xdr:colOff>63500</xdr:colOff>
      <xdr:row>38</xdr:row>
      <xdr:rowOff>9398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9554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14241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148844</xdr:rowOff>
    </xdr:from>
    <xdr:to>
      <xdr:col>19</xdr:col>
      <xdr:colOff>177800</xdr:colOff>
      <xdr:row>37</xdr:row>
      <xdr:rowOff>151892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924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128160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148844</xdr:rowOff>
    </xdr:from>
    <xdr:to>
      <xdr:col>15</xdr:col>
      <xdr:colOff>50800</xdr:colOff>
      <xdr:row>38</xdr:row>
      <xdr:rowOff>105791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92494"/>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160545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38354</xdr:rowOff>
    </xdr:from>
    <xdr:to>
      <xdr:col>10</xdr:col>
      <xdr:colOff>114300</xdr:colOff>
      <xdr:row>38</xdr:row>
      <xdr:rowOff>105791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82004"/>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37101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10431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130048</xdr:rowOff>
    </xdr:from>
    <xdr:to>
      <xdr:col>24</xdr:col>
      <xdr:colOff>114300</xdr:colOff>
      <xdr:row>38</xdr:row>
      <xdr:rowOff>60198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108475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101092</xdr:rowOff>
    </xdr:from>
    <xdr:to>
      <xdr:col>20</xdr:col>
      <xdr:colOff>38100</xdr:colOff>
      <xdr:row>38</xdr:row>
      <xdr:rowOff>31242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22369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98044</xdr:rowOff>
    </xdr:from>
    <xdr:to>
      <xdr:col>15</xdr:col>
      <xdr:colOff>101600</xdr:colOff>
      <xdr:row>38</xdr:row>
      <xdr:rowOff>28194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19321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54991</xdr:rowOff>
    </xdr:from>
    <xdr:to>
      <xdr:col>10</xdr:col>
      <xdr:colOff>165100</xdr:colOff>
      <xdr:row>38</xdr:row>
      <xdr:rowOff>156591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147718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159004</xdr:rowOff>
    </xdr:from>
    <xdr:to>
      <xdr:col>6</xdr:col>
      <xdr:colOff>38100</xdr:colOff>
      <xdr:row>37</xdr:row>
      <xdr:rowOff>89154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80281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14777</xdr:rowOff>
    </xdr:from>
    <xdr:to>
      <xdr:col>24</xdr:col>
      <xdr:colOff>63500</xdr:colOff>
      <xdr:row>58</xdr:row>
      <xdr:rowOff>44799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58877"/>
          <a:ext cx="8382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11711</xdr:rowOff>
    </xdr:from>
    <xdr:to>
      <xdr:col>19</xdr:col>
      <xdr:colOff>177800</xdr:colOff>
      <xdr:row>58</xdr:row>
      <xdr:rowOff>44799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55811"/>
          <a:ext cx="889000" cy="3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9876</xdr:rowOff>
    </xdr:from>
    <xdr:to>
      <xdr:col>15</xdr:col>
      <xdr:colOff>50800</xdr:colOff>
      <xdr:row>58</xdr:row>
      <xdr:rowOff>11711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53976"/>
          <a:ext cx="889000" cy="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9876</xdr:rowOff>
    </xdr:from>
    <xdr:to>
      <xdr:col>10</xdr:col>
      <xdr:colOff>114300</xdr:colOff>
      <xdr:row>58</xdr:row>
      <xdr:rowOff>44410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53976"/>
          <a:ext cx="889000" cy="3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135427</xdr:rowOff>
    </xdr:from>
    <xdr:to>
      <xdr:col>24</xdr:col>
      <xdr:colOff>114300</xdr:colOff>
      <xdr:row>58</xdr:row>
      <xdr:rowOff>65577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55904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165449</xdr:rowOff>
    </xdr:from>
    <xdr:to>
      <xdr:col>20</xdr:col>
      <xdr:colOff>38100</xdr:colOff>
      <xdr:row>58</xdr:row>
      <xdr:rowOff>95599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86726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3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132361</xdr:rowOff>
    </xdr:from>
    <xdr:to>
      <xdr:col>15</xdr:col>
      <xdr:colOff>101600</xdr:colOff>
      <xdr:row>58</xdr:row>
      <xdr:rowOff>62511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53638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99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130526</xdr:rowOff>
    </xdr:from>
    <xdr:to>
      <xdr:col>10</xdr:col>
      <xdr:colOff>165100</xdr:colOff>
      <xdr:row>58</xdr:row>
      <xdr:rowOff>60676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51803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99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165060</xdr:rowOff>
    </xdr:from>
    <xdr:to>
      <xdr:col>6</xdr:col>
      <xdr:colOff>38100</xdr:colOff>
      <xdr:row>58</xdr:row>
      <xdr:rowOff>95210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86337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134008</xdr:rowOff>
    </xdr:from>
    <xdr:to>
      <xdr:col>24</xdr:col>
      <xdr:colOff>63500</xdr:colOff>
      <xdr:row>75</xdr:row>
      <xdr:rowOff>166903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92758"/>
          <a:ext cx="8382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111820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0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120041</xdr:rowOff>
    </xdr:from>
    <xdr:to>
      <xdr:col>19</xdr:col>
      <xdr:colOff>177800</xdr:colOff>
      <xdr:row>75</xdr:row>
      <xdr:rowOff>166903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78791"/>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103522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3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88502</xdr:rowOff>
    </xdr:from>
    <xdr:to>
      <xdr:col>15</xdr:col>
      <xdr:colOff>50800</xdr:colOff>
      <xdr:row>75</xdr:row>
      <xdr:rowOff>120041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47252"/>
          <a:ext cx="889000" cy="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73034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0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88502</xdr:rowOff>
    </xdr:from>
    <xdr:to>
      <xdr:col>10</xdr:col>
      <xdr:colOff>114300</xdr:colOff>
      <xdr:row>75</xdr:row>
      <xdr:rowOff>164252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47252"/>
          <a:ext cx="889000" cy="7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37892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83208</xdr:rowOff>
    </xdr:from>
    <xdr:to>
      <xdr:col>24</xdr:col>
      <xdr:colOff>114300</xdr:colOff>
      <xdr:row>76</xdr:row>
      <xdr:rowOff>13357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419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106085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9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116104</xdr:rowOff>
    </xdr:from>
    <xdr:to>
      <xdr:col>20</xdr:col>
      <xdr:colOff>38100</xdr:colOff>
      <xdr:row>76</xdr:row>
      <xdr:rowOff>46255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4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62781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5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69241</xdr:rowOff>
    </xdr:from>
    <xdr:to>
      <xdr:col>15</xdr:col>
      <xdr:colOff>101600</xdr:colOff>
      <xdr:row>75</xdr:row>
      <xdr:rowOff>170841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0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37702</xdr:rowOff>
    </xdr:from>
    <xdr:to>
      <xdr:col>10</xdr:col>
      <xdr:colOff>165100</xdr:colOff>
      <xdr:row>75</xdr:row>
      <xdr:rowOff>139302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155829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7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113452</xdr:rowOff>
    </xdr:from>
    <xdr:to>
      <xdr:col>6</xdr:col>
      <xdr:colOff>38100</xdr:colOff>
      <xdr:row>76</xdr:row>
      <xdr:rowOff>43602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60129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4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78011</xdr:rowOff>
    </xdr:from>
    <xdr:to>
      <xdr:col>24</xdr:col>
      <xdr:colOff>62865</xdr:colOff>
      <xdr:row>98</xdr:row>
      <xdr:rowOff>18314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8511"/>
          <a:ext cx="1270" cy="1311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22141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2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18314</xdr:rowOff>
    </xdr:from>
    <xdr:to>
      <xdr:col>24</xdr:col>
      <xdr:colOff>152400</xdr:colOff>
      <xdr:row>98</xdr:row>
      <xdr:rowOff>18314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20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24688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8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78011</xdr:rowOff>
    </xdr:from>
    <xdr:to>
      <xdr:col>24</xdr:col>
      <xdr:colOff>152400</xdr:colOff>
      <xdr:row>90</xdr:row>
      <xdr:rowOff>78011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1626</xdr:rowOff>
    </xdr:from>
    <xdr:to>
      <xdr:col>24</xdr:col>
      <xdr:colOff>63500</xdr:colOff>
      <xdr:row>98</xdr:row>
      <xdr:rowOff>19434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03726"/>
          <a:ext cx="8382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43273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20396</xdr:rowOff>
    </xdr:from>
    <xdr:to>
      <xdr:col>24</xdr:col>
      <xdr:colOff>114300</xdr:colOff>
      <xdr:row>95</xdr:row>
      <xdr:rowOff>121996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19434</xdr:rowOff>
    </xdr:from>
    <xdr:to>
      <xdr:col>19</xdr:col>
      <xdr:colOff>177800</xdr:colOff>
      <xdr:row>98</xdr:row>
      <xdr:rowOff>33934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21534"/>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88900</xdr:rowOff>
    </xdr:from>
    <xdr:to>
      <xdr:col>20</xdr:col>
      <xdr:colOff>38100</xdr:colOff>
      <xdr:row>96</xdr:row>
      <xdr:rowOff>19050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35577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5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33934</xdr:rowOff>
    </xdr:from>
    <xdr:to>
      <xdr:col>15</xdr:col>
      <xdr:colOff>50800</xdr:colOff>
      <xdr:row>98</xdr:row>
      <xdr:rowOff>34141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36034"/>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152451</xdr:rowOff>
    </xdr:from>
    <xdr:to>
      <xdr:col>15</xdr:col>
      <xdr:colOff>101600</xdr:colOff>
      <xdr:row>95</xdr:row>
      <xdr:rowOff>82601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99128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28110</xdr:rowOff>
    </xdr:from>
    <xdr:to>
      <xdr:col>10</xdr:col>
      <xdr:colOff>114300</xdr:colOff>
      <xdr:row>98</xdr:row>
      <xdr:rowOff>34141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30210"/>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77949</xdr:rowOff>
    </xdr:from>
    <xdr:to>
      <xdr:col>10</xdr:col>
      <xdr:colOff>165100</xdr:colOff>
      <xdr:row>96</xdr:row>
      <xdr:rowOff>8099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24626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110432</xdr:rowOff>
    </xdr:from>
    <xdr:to>
      <xdr:col>6</xdr:col>
      <xdr:colOff>38100</xdr:colOff>
      <xdr:row>96</xdr:row>
      <xdr:rowOff>40582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57109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122276</xdr:rowOff>
    </xdr:from>
    <xdr:to>
      <xdr:col>24</xdr:col>
      <xdr:colOff>114300</xdr:colOff>
      <xdr:row>98</xdr:row>
      <xdr:rowOff>52426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37203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140084</xdr:rowOff>
    </xdr:from>
    <xdr:to>
      <xdr:col>20</xdr:col>
      <xdr:colOff>38100</xdr:colOff>
      <xdr:row>98</xdr:row>
      <xdr:rowOff>70234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61361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6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154584</xdr:rowOff>
    </xdr:from>
    <xdr:to>
      <xdr:col>15</xdr:col>
      <xdr:colOff>101600</xdr:colOff>
      <xdr:row>98</xdr:row>
      <xdr:rowOff>84734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75861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154791</xdr:rowOff>
    </xdr:from>
    <xdr:to>
      <xdr:col>10</xdr:col>
      <xdr:colOff>165100</xdr:colOff>
      <xdr:row>98</xdr:row>
      <xdr:rowOff>84941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76068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148760</xdr:rowOff>
    </xdr:from>
    <xdr:to>
      <xdr:col>6</xdr:col>
      <xdr:colOff>38100</xdr:colOff>
      <xdr:row>98</xdr:row>
      <xdr:rowOff>78910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70037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79121</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94221"/>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121048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3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101583</xdr:rowOff>
    </xdr:from>
    <xdr:to>
      <xdr:col>55</xdr:col>
      <xdr:colOff>0</xdr:colOff>
      <xdr:row>57</xdr:row>
      <xdr:rowOff>145466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74233"/>
          <a:ext cx="8382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100481</xdr:rowOff>
    </xdr:from>
    <xdr:to>
      <xdr:col>50</xdr:col>
      <xdr:colOff>114300</xdr:colOff>
      <xdr:row>57</xdr:row>
      <xdr:rowOff>101583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73131"/>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100481</xdr:rowOff>
    </xdr:from>
    <xdr:to>
      <xdr:col>45</xdr:col>
      <xdr:colOff>177800</xdr:colOff>
      <xdr:row>57</xdr:row>
      <xdr:rowOff>116922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73131"/>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116922</xdr:rowOff>
    </xdr:from>
    <xdr:to>
      <xdr:col>41</xdr:col>
      <xdr:colOff>50800</xdr:colOff>
      <xdr:row>58</xdr:row>
      <xdr:rowOff>9393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89572"/>
          <a:ext cx="889000" cy="6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94666</xdr:rowOff>
    </xdr:from>
    <xdr:to>
      <xdr:col>55</xdr:col>
      <xdr:colOff>50800</xdr:colOff>
      <xdr:row>58</xdr:row>
      <xdr:rowOff>24816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9593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50783</xdr:rowOff>
    </xdr:from>
    <xdr:to>
      <xdr:col>50</xdr:col>
      <xdr:colOff>165100</xdr:colOff>
      <xdr:row>57</xdr:row>
      <xdr:rowOff>152383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143510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49681</xdr:rowOff>
    </xdr:from>
    <xdr:to>
      <xdr:col>46</xdr:col>
      <xdr:colOff>38100</xdr:colOff>
      <xdr:row>57</xdr:row>
      <xdr:rowOff>151281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142408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1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66122</xdr:rowOff>
    </xdr:from>
    <xdr:to>
      <xdr:col>41</xdr:col>
      <xdr:colOff>101600</xdr:colOff>
      <xdr:row>57</xdr:row>
      <xdr:rowOff>167722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158849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130043</xdr:rowOff>
    </xdr:from>
    <xdr:to>
      <xdr:col>36</xdr:col>
      <xdr:colOff>165100</xdr:colOff>
      <xdr:row>58</xdr:row>
      <xdr:rowOff>60193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51320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9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123121</xdr:rowOff>
    </xdr:from>
    <xdr:to>
      <xdr:col>55</xdr:col>
      <xdr:colOff>0</xdr:colOff>
      <xdr:row>77</xdr:row>
      <xdr:rowOff>129704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24771"/>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108255</xdr:rowOff>
    </xdr:from>
    <xdr:to>
      <xdr:col>50</xdr:col>
      <xdr:colOff>114300</xdr:colOff>
      <xdr:row>77</xdr:row>
      <xdr:rowOff>129704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09905"/>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105141</xdr:rowOff>
    </xdr:from>
    <xdr:to>
      <xdr:col>45</xdr:col>
      <xdr:colOff>177800</xdr:colOff>
      <xdr:row>77</xdr:row>
      <xdr:rowOff>108255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06791"/>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105141</xdr:rowOff>
    </xdr:from>
    <xdr:to>
      <xdr:col>41</xdr:col>
      <xdr:colOff>50800</xdr:colOff>
      <xdr:row>77</xdr:row>
      <xdr:rowOff>144010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06791"/>
          <a:ext cx="889000" cy="3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72321</xdr:rowOff>
    </xdr:from>
    <xdr:to>
      <xdr:col>55</xdr:col>
      <xdr:colOff>50800</xdr:colOff>
      <xdr:row>78</xdr:row>
      <xdr:rowOff>2471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158698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8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78904</xdr:rowOff>
    </xdr:from>
    <xdr:to>
      <xdr:col>50</xdr:col>
      <xdr:colOff>165100</xdr:colOff>
      <xdr:row>78</xdr:row>
      <xdr:rowOff>9054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181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3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57455</xdr:rowOff>
    </xdr:from>
    <xdr:to>
      <xdr:col>46</xdr:col>
      <xdr:colOff>38100</xdr:colOff>
      <xdr:row>77</xdr:row>
      <xdr:rowOff>159055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150182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3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54341</xdr:rowOff>
    </xdr:from>
    <xdr:to>
      <xdr:col>41</xdr:col>
      <xdr:colOff>101600</xdr:colOff>
      <xdr:row>77</xdr:row>
      <xdr:rowOff>155941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147068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3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93210</xdr:rowOff>
    </xdr:from>
    <xdr:to>
      <xdr:col>36</xdr:col>
      <xdr:colOff>165100</xdr:colOff>
      <xdr:row>78</xdr:row>
      <xdr:rowOff>23360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14487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38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6395</xdr:rowOff>
    </xdr:from>
    <xdr:to>
      <xdr:col>55</xdr:col>
      <xdr:colOff>0</xdr:colOff>
      <xdr:row>96</xdr:row>
      <xdr:rowOff>30096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465595"/>
          <a:ext cx="838200" cy="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49683</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08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157175</xdr:rowOff>
    </xdr:from>
    <xdr:to>
      <xdr:col>50</xdr:col>
      <xdr:colOff>114300</xdr:colOff>
      <xdr:row>96</xdr:row>
      <xdr:rowOff>30096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444925"/>
          <a:ext cx="889000" cy="4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13081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157175</xdr:rowOff>
    </xdr:from>
    <xdr:to>
      <xdr:col>45</xdr:col>
      <xdr:colOff>177800</xdr:colOff>
      <xdr:row>96</xdr:row>
      <xdr:rowOff>100133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444925"/>
          <a:ext cx="889000" cy="11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6359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100133</xdr:rowOff>
    </xdr:from>
    <xdr:to>
      <xdr:col>41</xdr:col>
      <xdr:colOff>50800</xdr:colOff>
      <xdr:row>97</xdr:row>
      <xdr:rowOff>24842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559333"/>
          <a:ext cx="889000" cy="9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24113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6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127045</xdr:rowOff>
    </xdr:from>
    <xdr:to>
      <xdr:col>55</xdr:col>
      <xdr:colOff>50800</xdr:colOff>
      <xdr:row>96</xdr:row>
      <xdr:rowOff>57195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149922</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26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150746</xdr:rowOff>
    </xdr:from>
    <xdr:to>
      <xdr:col>50</xdr:col>
      <xdr:colOff>165100</xdr:colOff>
      <xdr:row>96</xdr:row>
      <xdr:rowOff>80896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97423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106375</xdr:rowOff>
    </xdr:from>
    <xdr:to>
      <xdr:col>46</xdr:col>
      <xdr:colOff>38100</xdr:colOff>
      <xdr:row>96</xdr:row>
      <xdr:rowOff>36525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3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53052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16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49333</xdr:rowOff>
    </xdr:from>
    <xdr:to>
      <xdr:col>41</xdr:col>
      <xdr:colOff>101600</xdr:colOff>
      <xdr:row>96</xdr:row>
      <xdr:rowOff>150933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167460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8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145492</xdr:rowOff>
    </xdr:from>
    <xdr:to>
      <xdr:col>36</xdr:col>
      <xdr:colOff>165100</xdr:colOff>
      <xdr:row>97</xdr:row>
      <xdr:rowOff>75642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66769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88550</xdr:rowOff>
    </xdr:from>
    <xdr:to>
      <xdr:col>85</xdr:col>
      <xdr:colOff>127000</xdr:colOff>
      <xdr:row>39</xdr:row>
      <xdr:rowOff>106782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775100"/>
          <a:ext cx="8382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106782</xdr:rowOff>
    </xdr:from>
    <xdr:to>
      <xdr:col>81</xdr:col>
      <xdr:colOff>50800</xdr:colOff>
      <xdr:row>39</xdr:row>
      <xdr:rowOff>122289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793332"/>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71501</xdr:rowOff>
    </xdr:from>
    <xdr:to>
      <xdr:col>76</xdr:col>
      <xdr:colOff>114300</xdr:colOff>
      <xdr:row>39</xdr:row>
      <xdr:rowOff>122289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758051"/>
          <a:ext cx="8890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71501</xdr:rowOff>
    </xdr:from>
    <xdr:to>
      <xdr:col>71</xdr:col>
      <xdr:colOff>177800</xdr:colOff>
      <xdr:row>39</xdr:row>
      <xdr:rowOff>86075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758051"/>
          <a:ext cx="8890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37750</xdr:rowOff>
    </xdr:from>
    <xdr:to>
      <xdr:col>85</xdr:col>
      <xdr:colOff>177800</xdr:colOff>
      <xdr:row>39</xdr:row>
      <xdr:rowOff>139350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7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124127</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63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55982</xdr:rowOff>
    </xdr:from>
    <xdr:to>
      <xdr:col>81</xdr:col>
      <xdr:colOff>101600</xdr:colOff>
      <xdr:row>39</xdr:row>
      <xdr:rowOff>157582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7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148709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83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71489</xdr:rowOff>
    </xdr:from>
    <xdr:to>
      <xdr:col>76</xdr:col>
      <xdr:colOff>165100</xdr:colOff>
      <xdr:row>40</xdr:row>
      <xdr:rowOff>1639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7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164216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85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20701</xdr:rowOff>
    </xdr:from>
    <xdr:to>
      <xdr:col>72</xdr:col>
      <xdr:colOff>38100</xdr:colOff>
      <xdr:row>39</xdr:row>
      <xdr:rowOff>122301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7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113428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79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35275</xdr:rowOff>
    </xdr:from>
    <xdr:to>
      <xdr:col>67</xdr:col>
      <xdr:colOff>101600</xdr:colOff>
      <xdr:row>39</xdr:row>
      <xdr:rowOff>136875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7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128002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8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22350</xdr:rowOff>
    </xdr:from>
    <xdr:to>
      <xdr:col>85</xdr:col>
      <xdr:colOff>127000</xdr:colOff>
      <xdr:row>57</xdr:row>
      <xdr:rowOff>65333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95000"/>
          <a:ext cx="838200" cy="4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22350</xdr:rowOff>
    </xdr:from>
    <xdr:to>
      <xdr:col>81</xdr:col>
      <xdr:colOff>50800</xdr:colOff>
      <xdr:row>57</xdr:row>
      <xdr:rowOff>115899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95000"/>
          <a:ext cx="889000" cy="9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107186</xdr:rowOff>
    </xdr:from>
    <xdr:to>
      <xdr:col>76</xdr:col>
      <xdr:colOff>114300</xdr:colOff>
      <xdr:row>57</xdr:row>
      <xdr:rowOff>115899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79836"/>
          <a:ext cx="8890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58554</xdr:rowOff>
    </xdr:from>
    <xdr:to>
      <xdr:col>71</xdr:col>
      <xdr:colOff>177800</xdr:colOff>
      <xdr:row>57</xdr:row>
      <xdr:rowOff>107186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31204"/>
          <a:ext cx="889000" cy="4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14533</xdr:rowOff>
    </xdr:from>
    <xdr:to>
      <xdr:col>85</xdr:col>
      <xdr:colOff>177800</xdr:colOff>
      <xdr:row>57</xdr:row>
      <xdr:rowOff>116133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164410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143000</xdr:rowOff>
    </xdr:from>
    <xdr:to>
      <xdr:col>81</xdr:col>
      <xdr:colOff>101600</xdr:colOff>
      <xdr:row>57</xdr:row>
      <xdr:rowOff>73150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64277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65099</xdr:rowOff>
    </xdr:from>
    <xdr:to>
      <xdr:col>76</xdr:col>
      <xdr:colOff>165100</xdr:colOff>
      <xdr:row>57</xdr:row>
      <xdr:rowOff>166699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157826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56386</xdr:rowOff>
    </xdr:from>
    <xdr:to>
      <xdr:col>72</xdr:col>
      <xdr:colOff>38100</xdr:colOff>
      <xdr:row>57</xdr:row>
      <xdr:rowOff>157986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149113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2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7754</xdr:rowOff>
    </xdr:from>
    <xdr:to>
      <xdr:col>67</xdr:col>
      <xdr:colOff>101600</xdr:colOff>
      <xdr:row>57</xdr:row>
      <xdr:rowOff>109354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100481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7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33866</xdr:rowOff>
    </xdr:from>
    <xdr:to>
      <xdr:col>85</xdr:col>
      <xdr:colOff>127000</xdr:colOff>
      <xdr:row>79</xdr:row>
      <xdr:rowOff>38815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78416"/>
          <a:ext cx="838200" cy="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16515</xdr:rowOff>
    </xdr:from>
    <xdr:to>
      <xdr:col>81</xdr:col>
      <xdr:colOff>50800</xdr:colOff>
      <xdr:row>79</xdr:row>
      <xdr:rowOff>38815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61065"/>
          <a:ext cx="889000" cy="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16515</xdr:rowOff>
    </xdr:from>
    <xdr:to>
      <xdr:col>76</xdr:col>
      <xdr:colOff>114300</xdr:colOff>
      <xdr:row>79</xdr:row>
      <xdr:rowOff>30211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61065"/>
          <a:ext cx="889000" cy="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30211</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74761"/>
          <a:ext cx="889000" cy="1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154516</xdr:rowOff>
    </xdr:from>
    <xdr:to>
      <xdr:col>85</xdr:col>
      <xdr:colOff>177800</xdr:colOff>
      <xdr:row>79</xdr:row>
      <xdr:rowOff>84666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159465</xdr:rowOff>
    </xdr:from>
    <xdr:to>
      <xdr:col>81</xdr:col>
      <xdr:colOff>101600</xdr:colOff>
      <xdr:row>79</xdr:row>
      <xdr:rowOff>89615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80742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62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137165</xdr:rowOff>
    </xdr:from>
    <xdr:to>
      <xdr:col>76</xdr:col>
      <xdr:colOff>165100</xdr:colOff>
      <xdr:row>79</xdr:row>
      <xdr:rowOff>67315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58442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6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150861</xdr:rowOff>
    </xdr:from>
    <xdr:to>
      <xdr:col>72</xdr:col>
      <xdr:colOff>38100</xdr:colOff>
      <xdr:row>79</xdr:row>
      <xdr:rowOff>81011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72138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61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70830</xdr:rowOff>
    </xdr:from>
    <xdr:to>
      <xdr:col>85</xdr:col>
      <xdr:colOff>127000</xdr:colOff>
      <xdr:row>96</xdr:row>
      <xdr:rowOff>123737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530030"/>
          <a:ext cx="838200" cy="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67645</xdr:rowOff>
    </xdr:from>
    <xdr:to>
      <xdr:col>81</xdr:col>
      <xdr:colOff>50800</xdr:colOff>
      <xdr:row>96</xdr:row>
      <xdr:rowOff>70830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526845"/>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54226</xdr:rowOff>
    </xdr:from>
    <xdr:to>
      <xdr:col>76</xdr:col>
      <xdr:colOff>114300</xdr:colOff>
      <xdr:row>96</xdr:row>
      <xdr:rowOff>67645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13426"/>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54226</xdr:rowOff>
    </xdr:from>
    <xdr:to>
      <xdr:col>71</xdr:col>
      <xdr:colOff>177800</xdr:colOff>
      <xdr:row>96</xdr:row>
      <xdr:rowOff>80629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13426"/>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72937</xdr:rowOff>
    </xdr:from>
    <xdr:to>
      <xdr:col>85</xdr:col>
      <xdr:colOff>177800</xdr:colOff>
      <xdr:row>97</xdr:row>
      <xdr:rowOff>3087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3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51364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1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20030</xdr:rowOff>
    </xdr:from>
    <xdr:to>
      <xdr:col>81</xdr:col>
      <xdr:colOff>101600</xdr:colOff>
      <xdr:row>96</xdr:row>
      <xdr:rowOff>121630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112757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7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16845</xdr:rowOff>
    </xdr:from>
    <xdr:to>
      <xdr:col>76</xdr:col>
      <xdr:colOff>165100</xdr:colOff>
      <xdr:row>96</xdr:row>
      <xdr:rowOff>118445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6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3426</xdr:rowOff>
    </xdr:from>
    <xdr:to>
      <xdr:col>72</xdr:col>
      <xdr:colOff>38100</xdr:colOff>
      <xdr:row>96</xdr:row>
      <xdr:rowOff>105026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96153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5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29829</xdr:rowOff>
    </xdr:from>
    <xdr:to>
      <xdr:col>67</xdr:col>
      <xdr:colOff>101600</xdr:colOff>
      <xdr:row>96</xdr:row>
      <xdr:rowOff>131429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122556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民生費が類似団体と比較して高いのは平成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設置した福祉事務所に係る経費が主な要因で、生活保護費も増えてきている。また農林水産業費が類似団体との比較では低いものの鳥取県内平均よりも高い水準となっているのは本町では農業が基幹産業であるためで今後も農林水産業費の上昇が見込まれ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年度から土木費は類似団体と比較して高い水準で推移しているのは、町営住宅の建替事業を平成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建設事業社会資本整備等総合交付金事業による橋梁の長寿命化及び道路改良工事が多くなっていることが要因で、今後も公共施設適正管理推進事業による道路長寿命化事業及び公営住宅建設事業債を活用した町営住宅建替え事業により更に土木費が増える見込みとなっている。公債費については財政健全化の為、近年行ってきた起債抑制の効果が表れてきたものと考えるが類似団体と比して実質公債費比率及び将来負担比率が高いので引き続き財政健全化に向けて努め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普通交付税の安定した収入等により、財政運営については近年順調に推移していた。平成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年度から始まった一本算定化による算定替えの減額及び鳥取県中部地震の影響で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億円ほど財政調整基金を取り崩すこととなり、将来の財政不安を感じることとなった。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同時にこれまで事務事業の見直し等行政改革努力により財政調整基金を積み増してきたことで、災害復旧の対応が迅速に行えたと感じており、今後も一定程度の財政調整基金の維持は備えとして必要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一般会計においては安定した財政運営ができている一方、住宅新築等貸付事業特別会計においては経常的に赤字が続いている。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下水道事業については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年度に管工事の事業が完了しているが、公債費は大きな割合を占めており今後も急激な改善は見込めず、引き続き厳しい運営が見込まれる。平成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年度に使用料の改定を実施しているがより一層の歳出削減に努める必要がある。他会計については、近年健全に推移している。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9"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81</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83</v>
      </c>
      <c r="C3" s="650"/>
      <c r="D3" s="650"/>
      <c r="E3" s="651"/>
      <c r="F3" s="651"/>
      <c r="G3" s="651"/>
      <c r="H3" s="651"/>
      <c r="I3" s="651"/>
      <c r="J3" s="651"/>
      <c r="K3" s="651"/>
      <c r="L3" s="651" t="s">
        <v>84</v>
      </c>
      <c r="M3" s="651"/>
      <c r="N3" s="651"/>
      <c r="O3" s="651"/>
      <c r="P3" s="651"/>
      <c r="Q3" s="651"/>
      <c r="R3" s="654"/>
      <c r="S3" s="654"/>
      <c r="T3" s="654"/>
      <c r="U3" s="654"/>
      <c r="V3" s="655"/>
      <c r="W3" s="545" t="s">
        <v>85</v>
      </c>
      <c r="X3" s="546"/>
      <c r="Y3" s="546"/>
      <c r="Z3" s="546"/>
      <c r="AA3" s="546"/>
      <c r="AB3" s="650"/>
      <c r="AC3" s="654" t="s">
        <v>86</v>
      </c>
      <c r="AD3" s="546"/>
      <c r="AE3" s="546"/>
      <c r="AF3" s="546"/>
      <c r="AG3" s="546"/>
      <c r="AH3" s="546"/>
      <c r="AI3" s="546"/>
      <c r="AJ3" s="546"/>
      <c r="AK3" s="546"/>
      <c r="AL3" s="616"/>
      <c r="AM3" s="545" t="s">
        <v>87</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88</v>
      </c>
      <c r="BO3" s="546"/>
      <c r="BP3" s="546"/>
      <c r="BQ3" s="546"/>
      <c r="BR3" s="546"/>
      <c r="BS3" s="546"/>
      <c r="BT3" s="546"/>
      <c r="BU3" s="616"/>
      <c r="BV3" s="545" t="s">
        <v>89</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90</v>
      </c>
      <c r="CU3" s="546"/>
      <c r="CV3" s="546"/>
      <c r="CW3" s="546"/>
      <c r="CX3" s="546"/>
      <c r="CY3" s="546"/>
      <c r="CZ3" s="546"/>
      <c r="DA3" s="616"/>
      <c r="DB3" s="545" t="s">
        <v>91</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92</v>
      </c>
      <c r="AZ4" s="459"/>
      <c r="BA4" s="459"/>
      <c r="BB4" s="459"/>
      <c r="BC4" s="459"/>
      <c r="BD4" s="459"/>
      <c r="BE4" s="459"/>
      <c r="BF4" s="459"/>
      <c r="BG4" s="459"/>
      <c r="BH4" s="459"/>
      <c r="BI4" s="459"/>
      <c r="BJ4" s="459"/>
      <c r="BK4" s="459"/>
      <c r="BL4" s="459"/>
      <c r="BM4" s="460"/>
      <c r="BN4" s="461">
        <v>9239901</v>
      </c>
      <c r="BO4" s="462"/>
      <c r="BP4" s="462"/>
      <c r="BQ4" s="462"/>
      <c r="BR4" s="462"/>
      <c r="BS4" s="462"/>
      <c r="BT4" s="462"/>
      <c r="BU4" s="463"/>
      <c r="BV4" s="461">
        <v>9480720</v>
      </c>
      <c r="BW4" s="462"/>
      <c r="BX4" s="462"/>
      <c r="BY4" s="462"/>
      <c r="BZ4" s="462"/>
      <c r="CA4" s="462"/>
      <c r="CB4" s="462"/>
      <c r="CC4" s="463"/>
      <c r="CD4" s="642" t="s">
        <v>93</v>
      </c>
      <c r="CE4" s="643"/>
      <c r="CF4" s="643"/>
      <c r="CG4" s="643"/>
      <c r="CH4" s="643"/>
      <c r="CI4" s="643"/>
      <c r="CJ4" s="643"/>
      <c r="CK4" s="643"/>
      <c r="CL4" s="643"/>
      <c r="CM4" s="643"/>
      <c r="CN4" s="643"/>
      <c r="CO4" s="643"/>
      <c r="CP4" s="643"/>
      <c r="CQ4" s="643"/>
      <c r="CR4" s="643"/>
      <c r="CS4" s="644"/>
      <c r="CT4" s="645">
        <v>2.4</v>
      </c>
      <c r="CU4" s="646"/>
      <c r="CV4" s="646"/>
      <c r="CW4" s="646"/>
      <c r="CX4" s="646"/>
      <c r="CY4" s="646"/>
      <c r="CZ4" s="646"/>
      <c r="DA4" s="647"/>
      <c r="DB4" s="645">
        <v>4.4000000000000004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94</v>
      </c>
      <c r="AN5" s="440"/>
      <c r="AO5" s="440"/>
      <c r="AP5" s="440"/>
      <c r="AQ5" s="440"/>
      <c r="AR5" s="440"/>
      <c r="AS5" s="440"/>
      <c r="AT5" s="441"/>
      <c r="AU5" s="523" t="s">
        <v>95</v>
      </c>
      <c r="AV5" s="524"/>
      <c r="AW5" s="524"/>
      <c r="AX5" s="524"/>
      <c r="AY5" s="446" t="s">
        <v>96</v>
      </c>
      <c r="AZ5" s="447"/>
      <c r="BA5" s="447"/>
      <c r="BB5" s="447"/>
      <c r="BC5" s="447"/>
      <c r="BD5" s="447"/>
      <c r="BE5" s="447"/>
      <c r="BF5" s="447"/>
      <c r="BG5" s="447"/>
      <c r="BH5" s="447"/>
      <c r="BI5" s="447"/>
      <c r="BJ5" s="447"/>
      <c r="BK5" s="447"/>
      <c r="BL5" s="447"/>
      <c r="BM5" s="448"/>
      <c r="BN5" s="466">
        <v>9060810</v>
      </c>
      <c r="BO5" s="467"/>
      <c r="BP5" s="467"/>
      <c r="BQ5" s="467"/>
      <c r="BR5" s="467"/>
      <c r="BS5" s="467"/>
      <c r="BT5" s="467"/>
      <c r="BU5" s="468"/>
      <c r="BV5" s="466">
        <v>9039847</v>
      </c>
      <c r="BW5" s="467"/>
      <c r="BX5" s="467"/>
      <c r="BY5" s="467"/>
      <c r="BZ5" s="467"/>
      <c r="CA5" s="467"/>
      <c r="CB5" s="467"/>
      <c r="CC5" s="468"/>
      <c r="CD5" s="475" t="s">
        <v>97</v>
      </c>
      <c r="CE5" s="476"/>
      <c r="CF5" s="476"/>
      <c r="CG5" s="476"/>
      <c r="CH5" s="476"/>
      <c r="CI5" s="476"/>
      <c r="CJ5" s="476"/>
      <c r="CK5" s="476"/>
      <c r="CL5" s="476"/>
      <c r="CM5" s="476"/>
      <c r="CN5" s="476"/>
      <c r="CO5" s="476"/>
      <c r="CP5" s="476"/>
      <c r="CQ5" s="476"/>
      <c r="CR5" s="476"/>
      <c r="CS5" s="477"/>
      <c r="CT5" s="436">
        <v>93.8</v>
      </c>
      <c r="CU5" s="437"/>
      <c r="CV5" s="437"/>
      <c r="CW5" s="437"/>
      <c r="CX5" s="437"/>
      <c r="CY5" s="437"/>
      <c r="CZ5" s="437"/>
      <c r="DA5" s="438"/>
      <c r="DB5" s="436">
        <v>94.4</v>
      </c>
      <c r="DC5" s="437"/>
      <c r="DD5" s="437"/>
      <c r="DE5" s="437"/>
      <c r="DF5" s="437"/>
      <c r="DG5" s="437"/>
      <c r="DH5" s="437"/>
      <c r="DI5" s="438"/>
      <c r="DJ5" s="186"/>
      <c r="DK5" s="186"/>
      <c r="DL5" s="186"/>
      <c r="DM5" s="186"/>
      <c r="DN5" s="186"/>
      <c r="DO5" s="186"/>
    </row>
    <row r="6" spans="1:119" ht="18.75" customHeight="1" x14ac:dyDescent="0.15">
      <c r="A6" s="187"/>
      <c r="B6" s="622" t="s">
        <v>98</v>
      </c>
      <c r="C6" s="480"/>
      <c r="D6" s="480"/>
      <c r="E6" s="623"/>
      <c r="F6" s="623"/>
      <c r="G6" s="623"/>
      <c r="H6" s="623"/>
      <c r="I6" s="623"/>
      <c r="J6" s="623"/>
      <c r="K6" s="623"/>
      <c r="L6" s="623" t="s">
        <v>99</v>
      </c>
      <c r="M6" s="623"/>
      <c r="N6" s="623"/>
      <c r="O6" s="623"/>
      <c r="P6" s="623"/>
      <c r="Q6" s="623"/>
      <c r="R6" s="504"/>
      <c r="S6" s="504"/>
      <c r="T6" s="504"/>
      <c r="U6" s="504"/>
      <c r="V6" s="629"/>
      <c r="W6" s="557" t="s">
        <v>100</v>
      </c>
      <c r="X6" s="479"/>
      <c r="Y6" s="479"/>
      <c r="Z6" s="479"/>
      <c r="AA6" s="479"/>
      <c r="AB6" s="480"/>
      <c r="AC6" s="634" t="s">
        <v>101</v>
      </c>
      <c r="AD6" s="635"/>
      <c r="AE6" s="635"/>
      <c r="AF6" s="635"/>
      <c r="AG6" s="635"/>
      <c r="AH6" s="635"/>
      <c r="AI6" s="635"/>
      <c r="AJ6" s="635"/>
      <c r="AK6" s="635"/>
      <c r="AL6" s="636"/>
      <c r="AM6" s="535" t="s">
        <v>102</v>
      </c>
      <c r="AN6" s="440"/>
      <c r="AO6" s="440"/>
      <c r="AP6" s="440"/>
      <c r="AQ6" s="440"/>
      <c r="AR6" s="440"/>
      <c r="AS6" s="440"/>
      <c r="AT6" s="441"/>
      <c r="AU6" s="523" t="s">
        <v>103</v>
      </c>
      <c r="AV6" s="524"/>
      <c r="AW6" s="524"/>
      <c r="AX6" s="524"/>
      <c r="AY6" s="446" t="s">
        <v>104</v>
      </c>
      <c r="AZ6" s="447"/>
      <c r="BA6" s="447"/>
      <c r="BB6" s="447"/>
      <c r="BC6" s="447"/>
      <c r="BD6" s="447"/>
      <c r="BE6" s="447"/>
      <c r="BF6" s="447"/>
      <c r="BG6" s="447"/>
      <c r="BH6" s="447"/>
      <c r="BI6" s="447"/>
      <c r="BJ6" s="447"/>
      <c r="BK6" s="447"/>
      <c r="BL6" s="447"/>
      <c r="BM6" s="448"/>
      <c r="BN6" s="466">
        <v>179091</v>
      </c>
      <c r="BO6" s="467"/>
      <c r="BP6" s="467"/>
      <c r="BQ6" s="467"/>
      <c r="BR6" s="467"/>
      <c r="BS6" s="467"/>
      <c r="BT6" s="467"/>
      <c r="BU6" s="468"/>
      <c r="BV6" s="466">
        <v>440873</v>
      </c>
      <c r="BW6" s="467"/>
      <c r="BX6" s="467"/>
      <c r="BY6" s="467"/>
      <c r="BZ6" s="467"/>
      <c r="CA6" s="467"/>
      <c r="CB6" s="467"/>
      <c r="CC6" s="468"/>
      <c r="CD6" s="475" t="s">
        <v>105</v>
      </c>
      <c r="CE6" s="476"/>
      <c r="CF6" s="476"/>
      <c r="CG6" s="476"/>
      <c r="CH6" s="476"/>
      <c r="CI6" s="476"/>
      <c r="CJ6" s="476"/>
      <c r="CK6" s="476"/>
      <c r="CL6" s="476"/>
      <c r="CM6" s="476"/>
      <c r="CN6" s="476"/>
      <c r="CO6" s="476"/>
      <c r="CP6" s="476"/>
      <c r="CQ6" s="476"/>
      <c r="CR6" s="476"/>
      <c r="CS6" s="477"/>
      <c r="CT6" s="619">
        <v>96.9</v>
      </c>
      <c r="CU6" s="620"/>
      <c r="CV6" s="620"/>
      <c r="CW6" s="620"/>
      <c r="CX6" s="620"/>
      <c r="CY6" s="620"/>
      <c r="CZ6" s="620"/>
      <c r="DA6" s="621"/>
      <c r="DB6" s="619">
        <v>98.6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106</v>
      </c>
      <c r="AN7" s="440"/>
      <c r="AO7" s="440"/>
      <c r="AP7" s="440"/>
      <c r="AQ7" s="440"/>
      <c r="AR7" s="440"/>
      <c r="AS7" s="440"/>
      <c r="AT7" s="441"/>
      <c r="AU7" s="523" t="s">
        <v>107</v>
      </c>
      <c r="AV7" s="524"/>
      <c r="AW7" s="524"/>
      <c r="AX7" s="524"/>
      <c r="AY7" s="446" t="s">
        <v>108</v>
      </c>
      <c r="AZ7" s="447"/>
      <c r="BA7" s="447"/>
      <c r="BB7" s="447"/>
      <c r="BC7" s="447"/>
      <c r="BD7" s="447"/>
      <c r="BE7" s="447"/>
      <c r="BF7" s="447"/>
      <c r="BG7" s="447"/>
      <c r="BH7" s="447"/>
      <c r="BI7" s="447"/>
      <c r="BJ7" s="447"/>
      <c r="BK7" s="447"/>
      <c r="BL7" s="447"/>
      <c r="BM7" s="448"/>
      <c r="BN7" s="466">
        <v>51097</v>
      </c>
      <c r="BO7" s="467"/>
      <c r="BP7" s="467"/>
      <c r="BQ7" s="467"/>
      <c r="BR7" s="467"/>
      <c r="BS7" s="467"/>
      <c r="BT7" s="467"/>
      <c r="BU7" s="468"/>
      <c r="BV7" s="466">
        <v>202204</v>
      </c>
      <c r="BW7" s="467"/>
      <c r="BX7" s="467"/>
      <c r="BY7" s="467"/>
      <c r="BZ7" s="467"/>
      <c r="CA7" s="467"/>
      <c r="CB7" s="467"/>
      <c r="CC7" s="468"/>
      <c r="CD7" s="475" t="s">
        <v>109</v>
      </c>
      <c r="CE7" s="476"/>
      <c r="CF7" s="476"/>
      <c r="CG7" s="476"/>
      <c r="CH7" s="476"/>
      <c r="CI7" s="476"/>
      <c r="CJ7" s="476"/>
      <c r="CK7" s="476"/>
      <c r="CL7" s="476"/>
      <c r="CM7" s="476"/>
      <c r="CN7" s="476"/>
      <c r="CO7" s="476"/>
      <c r="CP7" s="476"/>
      <c r="CQ7" s="476"/>
      <c r="CR7" s="476"/>
      <c r="CS7" s="477"/>
      <c r="CT7" s="466">
        <v>5426216</v>
      </c>
      <c r="CU7" s="467"/>
      <c r="CV7" s="467"/>
      <c r="CW7" s="467"/>
      <c r="CX7" s="467"/>
      <c r="CY7" s="467"/>
      <c r="CZ7" s="467"/>
      <c r="DA7" s="468"/>
      <c r="DB7" s="466">
        <v>5419855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110</v>
      </c>
      <c r="AN8" s="440"/>
      <c r="AO8" s="440"/>
      <c r="AP8" s="440"/>
      <c r="AQ8" s="440"/>
      <c r="AR8" s="440"/>
      <c r="AS8" s="440"/>
      <c r="AT8" s="441"/>
      <c r="AU8" s="523" t="s">
        <v>111</v>
      </c>
      <c r="AV8" s="524"/>
      <c r="AW8" s="524"/>
      <c r="AX8" s="524"/>
      <c r="AY8" s="446" t="s">
        <v>112</v>
      </c>
      <c r="AZ8" s="447"/>
      <c r="BA8" s="447"/>
      <c r="BB8" s="447"/>
      <c r="BC8" s="447"/>
      <c r="BD8" s="447"/>
      <c r="BE8" s="447"/>
      <c r="BF8" s="447"/>
      <c r="BG8" s="447"/>
      <c r="BH8" s="447"/>
      <c r="BI8" s="447"/>
      <c r="BJ8" s="447"/>
      <c r="BK8" s="447"/>
      <c r="BL8" s="447"/>
      <c r="BM8" s="448"/>
      <c r="BN8" s="466">
        <v>127994</v>
      </c>
      <c r="BO8" s="467"/>
      <c r="BP8" s="467"/>
      <c r="BQ8" s="467"/>
      <c r="BR8" s="467"/>
      <c r="BS8" s="467"/>
      <c r="BT8" s="467"/>
      <c r="BU8" s="468"/>
      <c r="BV8" s="466">
        <v>238669</v>
      </c>
      <c r="BW8" s="467"/>
      <c r="BX8" s="467"/>
      <c r="BY8" s="467"/>
      <c r="BZ8" s="467"/>
      <c r="CA8" s="467"/>
      <c r="CB8" s="467"/>
      <c r="CC8" s="468"/>
      <c r="CD8" s="475" t="s">
        <v>113</v>
      </c>
      <c r="CE8" s="476"/>
      <c r="CF8" s="476"/>
      <c r="CG8" s="476"/>
      <c r="CH8" s="476"/>
      <c r="CI8" s="476"/>
      <c r="CJ8" s="476"/>
      <c r="CK8" s="476"/>
      <c r="CL8" s="476"/>
      <c r="CM8" s="476"/>
      <c r="CN8" s="476"/>
      <c r="CO8" s="476"/>
      <c r="CP8" s="476"/>
      <c r="CQ8" s="476"/>
      <c r="CR8" s="476"/>
      <c r="CS8" s="477"/>
      <c r="CT8" s="579">
        <v>0.3</v>
      </c>
      <c r="CU8" s="580"/>
      <c r="CV8" s="580"/>
      <c r="CW8" s="580"/>
      <c r="CX8" s="580"/>
      <c r="CY8" s="580"/>
      <c r="CZ8" s="580"/>
      <c r="DA8" s="581"/>
      <c r="DB8" s="579">
        <v>0.3</v>
      </c>
      <c r="DC8" s="580"/>
      <c r="DD8" s="580"/>
      <c r="DE8" s="580"/>
      <c r="DF8" s="580"/>
      <c r="DG8" s="580"/>
      <c r="DH8" s="580"/>
      <c r="DI8" s="581"/>
      <c r="DJ8" s="186"/>
      <c r="DK8" s="186"/>
      <c r="DL8" s="186"/>
      <c r="DM8" s="186"/>
      <c r="DN8" s="186"/>
      <c r="DO8" s="186"/>
    </row>
    <row r="9" spans="1:119" ht="18.75" customHeight="1" thickBot="1" x14ac:dyDescent="0.2">
      <c r="A9" s="187"/>
      <c r="B9" s="608" t="s">
        <v>114</v>
      </c>
      <c r="C9" s="609"/>
      <c r="D9" s="609"/>
      <c r="E9" s="609"/>
      <c r="F9" s="609"/>
      <c r="G9" s="609"/>
      <c r="H9" s="609"/>
      <c r="I9" s="609"/>
      <c r="J9" s="609"/>
      <c r="K9" s="529"/>
      <c r="L9" s="610" t="s">
        <v>115</v>
      </c>
      <c r="M9" s="611"/>
      <c r="N9" s="611"/>
      <c r="O9" s="611"/>
      <c r="P9" s="611"/>
      <c r="Q9" s="612"/>
      <c r="R9" s="613">
        <v>14820</v>
      </c>
      <c r="S9" s="614"/>
      <c r="T9" s="614"/>
      <c r="U9" s="614"/>
      <c r="V9" s="615"/>
      <c r="W9" s="545" t="s">
        <v>116</v>
      </c>
      <c r="X9" s="546"/>
      <c r="Y9" s="546"/>
      <c r="Z9" s="546"/>
      <c r="AA9" s="546"/>
      <c r="AB9" s="546"/>
      <c r="AC9" s="546"/>
      <c r="AD9" s="546"/>
      <c r="AE9" s="546"/>
      <c r="AF9" s="546"/>
      <c r="AG9" s="546"/>
      <c r="AH9" s="546"/>
      <c r="AI9" s="546"/>
      <c r="AJ9" s="546"/>
      <c r="AK9" s="546"/>
      <c r="AL9" s="616"/>
      <c r="AM9" s="535" t="s">
        <v>117</v>
      </c>
      <c r="AN9" s="440"/>
      <c r="AO9" s="440"/>
      <c r="AP9" s="440"/>
      <c r="AQ9" s="440"/>
      <c r="AR9" s="440"/>
      <c r="AS9" s="440"/>
      <c r="AT9" s="441"/>
      <c r="AU9" s="523" t="s">
        <v>118</v>
      </c>
      <c r="AV9" s="524"/>
      <c r="AW9" s="524"/>
      <c r="AX9" s="524"/>
      <c r="AY9" s="446" t="s">
        <v>119</v>
      </c>
      <c r="AZ9" s="447"/>
      <c r="BA9" s="447"/>
      <c r="BB9" s="447"/>
      <c r="BC9" s="447"/>
      <c r="BD9" s="447"/>
      <c r="BE9" s="447"/>
      <c r="BF9" s="447"/>
      <c r="BG9" s="447"/>
      <c r="BH9" s="447"/>
      <c r="BI9" s="447"/>
      <c r="BJ9" s="447"/>
      <c r="BK9" s="447"/>
      <c r="BL9" s="447"/>
      <c r="BM9" s="448"/>
      <c r="BN9" s="466">
        <v>-110675</v>
      </c>
      <c r="BO9" s="467"/>
      <c r="BP9" s="467"/>
      <c r="BQ9" s="467"/>
      <c r="BR9" s="467"/>
      <c r="BS9" s="467"/>
      <c r="BT9" s="467"/>
      <c r="BU9" s="468"/>
      <c r="BV9" s="466">
        <v>-197526</v>
      </c>
      <c r="BW9" s="467"/>
      <c r="BX9" s="467"/>
      <c r="BY9" s="467"/>
      <c r="BZ9" s="467"/>
      <c r="CA9" s="467"/>
      <c r="CB9" s="467"/>
      <c r="CC9" s="468"/>
      <c r="CD9" s="475" t="s">
        <v>120</v>
      </c>
      <c r="CE9" s="476"/>
      <c r="CF9" s="476"/>
      <c r="CG9" s="476"/>
      <c r="CH9" s="476"/>
      <c r="CI9" s="476"/>
      <c r="CJ9" s="476"/>
      <c r="CK9" s="476"/>
      <c r="CL9" s="476"/>
      <c r="CM9" s="476"/>
      <c r="CN9" s="476"/>
      <c r="CO9" s="476"/>
      <c r="CP9" s="476"/>
      <c r="CQ9" s="476"/>
      <c r="CR9" s="476"/>
      <c r="CS9" s="477"/>
      <c r="CT9" s="436">
        <v>13.8</v>
      </c>
      <c r="CU9" s="437"/>
      <c r="CV9" s="437"/>
      <c r="CW9" s="437"/>
      <c r="CX9" s="437"/>
      <c r="CY9" s="437"/>
      <c r="CZ9" s="437"/>
      <c r="DA9" s="438"/>
      <c r="DB9" s="436">
        <v>15.4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121</v>
      </c>
      <c r="M10" s="440"/>
      <c r="N10" s="440"/>
      <c r="O10" s="440"/>
      <c r="P10" s="440"/>
      <c r="Q10" s="441"/>
      <c r="R10" s="442">
        <v>15442</v>
      </c>
      <c r="S10" s="443"/>
      <c r="T10" s="443"/>
      <c r="U10" s="443"/>
      <c r="V10" s="445"/>
      <c r="W10" s="617"/>
      <c r="X10" s="428"/>
      <c r="Y10" s="428"/>
      <c r="Z10" s="428"/>
      <c r="AA10" s="428"/>
      <c r="AB10" s="428"/>
      <c r="AC10" s="428"/>
      <c r="AD10" s="428"/>
      <c r="AE10" s="428"/>
      <c r="AF10" s="428"/>
      <c r="AG10" s="428"/>
      <c r="AH10" s="428"/>
      <c r="AI10" s="428"/>
      <c r="AJ10" s="428"/>
      <c r="AK10" s="428"/>
      <c r="AL10" s="618"/>
      <c r="AM10" s="535" t="s">
        <v>122</v>
      </c>
      <c r="AN10" s="440"/>
      <c r="AO10" s="440"/>
      <c r="AP10" s="440"/>
      <c r="AQ10" s="440"/>
      <c r="AR10" s="440"/>
      <c r="AS10" s="440"/>
      <c r="AT10" s="441"/>
      <c r="AU10" s="523" t="s">
        <v>111</v>
      </c>
      <c r="AV10" s="524"/>
      <c r="AW10" s="524"/>
      <c r="AX10" s="524"/>
      <c r="AY10" s="446" t="s">
        <v>123</v>
      </c>
      <c r="AZ10" s="447"/>
      <c r="BA10" s="447"/>
      <c r="BB10" s="447"/>
      <c r="BC10" s="447"/>
      <c r="BD10" s="447"/>
      <c r="BE10" s="447"/>
      <c r="BF10" s="447"/>
      <c r="BG10" s="447"/>
      <c r="BH10" s="447"/>
      <c r="BI10" s="447"/>
      <c r="BJ10" s="447"/>
      <c r="BK10" s="447"/>
      <c r="BL10" s="447"/>
      <c r="BM10" s="448"/>
      <c r="BN10" s="466">
        <v>81969</v>
      </c>
      <c r="BO10" s="467"/>
      <c r="BP10" s="467"/>
      <c r="BQ10" s="467"/>
      <c r="BR10" s="467"/>
      <c r="BS10" s="467"/>
      <c r="BT10" s="467"/>
      <c r="BU10" s="468"/>
      <c r="BV10" s="466">
        <v>101628</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132</v>
      </c>
      <c r="DC11" s="580"/>
      <c r="DD11" s="580"/>
      <c r="DE11" s="580"/>
      <c r="DF11" s="580"/>
      <c r="DG11" s="580"/>
      <c r="DH11" s="580"/>
      <c r="DI11" s="581"/>
      <c r="DJ11" s="186"/>
      <c r="DK11" s="186"/>
      <c r="DL11" s="186"/>
      <c r="DM11" s="186"/>
      <c r="DN11" s="186"/>
      <c r="DO11" s="186"/>
    </row>
    <row r="12" spans="1:119" ht="18.75" customHeight="1" x14ac:dyDescent="0.15">
      <c r="A12" s="187"/>
      <c r="B12" s="582" t="s">
        <v>133</v>
      </c>
      <c r="C12" s="583"/>
      <c r="D12" s="583"/>
      <c r="E12" s="583"/>
      <c r="F12" s="583"/>
      <c r="G12" s="583"/>
      <c r="H12" s="583"/>
      <c r="I12" s="583"/>
      <c r="J12" s="583"/>
      <c r="K12" s="584"/>
      <c r="L12" s="591" t="s">
        <v>134</v>
      </c>
      <c r="M12" s="592"/>
      <c r="N12" s="592"/>
      <c r="O12" s="592"/>
      <c r="P12" s="592"/>
      <c r="Q12" s="593"/>
      <c r="R12" s="594">
        <v>14944</v>
      </c>
      <c r="S12" s="595"/>
      <c r="T12" s="595"/>
      <c r="U12" s="595"/>
      <c r="V12" s="596"/>
      <c r="W12" s="597" t="s">
        <v>1</v>
      </c>
      <c r="X12" s="524"/>
      <c r="Y12" s="524"/>
      <c r="Z12" s="524"/>
      <c r="AA12" s="524"/>
      <c r="AB12" s="598"/>
      <c r="AC12" s="599" t="s">
        <v>135</v>
      </c>
      <c r="AD12" s="600"/>
      <c r="AE12" s="600"/>
      <c r="AF12" s="600"/>
      <c r="AG12" s="601"/>
      <c r="AH12" s="599" t="s">
        <v>136</v>
      </c>
      <c r="AI12" s="600"/>
      <c r="AJ12" s="600"/>
      <c r="AK12" s="600"/>
      <c r="AL12" s="602"/>
      <c r="AM12" s="535" t="s">
        <v>137</v>
      </c>
      <c r="AN12" s="440"/>
      <c r="AO12" s="440"/>
      <c r="AP12" s="440"/>
      <c r="AQ12" s="440"/>
      <c r="AR12" s="440"/>
      <c r="AS12" s="440"/>
      <c r="AT12" s="441"/>
      <c r="AU12" s="523" t="s">
        <v>138</v>
      </c>
      <c r="AV12" s="524"/>
      <c r="AW12" s="524"/>
      <c r="AX12" s="524"/>
      <c r="AY12" s="446" t="s">
        <v>139</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140</v>
      </c>
      <c r="CE12" s="476"/>
      <c r="CF12" s="476"/>
      <c r="CG12" s="476"/>
      <c r="CH12" s="476"/>
      <c r="CI12" s="476"/>
      <c r="CJ12" s="476"/>
      <c r="CK12" s="476"/>
      <c r="CL12" s="476"/>
      <c r="CM12" s="476"/>
      <c r="CN12" s="476"/>
      <c r="CO12" s="476"/>
      <c r="CP12" s="476"/>
      <c r="CQ12" s="476"/>
      <c r="CR12" s="476"/>
      <c r="CS12" s="477"/>
      <c r="CT12" s="579" t="s">
        <v>132</v>
      </c>
      <c r="CU12" s="580"/>
      <c r="CV12" s="580"/>
      <c r="CW12" s="580"/>
      <c r="CX12" s="580"/>
      <c r="CY12" s="580"/>
      <c r="CZ12" s="580"/>
      <c r="DA12" s="581"/>
      <c r="DB12" s="579" t="s">
        <v>141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142</v>
      </c>
      <c r="N13" s="567"/>
      <c r="O13" s="567"/>
      <c r="P13" s="567"/>
      <c r="Q13" s="568"/>
      <c r="R13" s="569">
        <v>14837</v>
      </c>
      <c r="S13" s="570"/>
      <c r="T13" s="570"/>
      <c r="U13" s="570"/>
      <c r="V13" s="571"/>
      <c r="W13" s="557" t="s">
        <v>143</v>
      </c>
      <c r="X13" s="479"/>
      <c r="Y13" s="479"/>
      <c r="Z13" s="479"/>
      <c r="AA13" s="479"/>
      <c r="AB13" s="480"/>
      <c r="AC13" s="442">
        <v>1795</v>
      </c>
      <c r="AD13" s="443"/>
      <c r="AE13" s="443"/>
      <c r="AF13" s="443"/>
      <c r="AG13" s="444"/>
      <c r="AH13" s="442">
        <v>1987</v>
      </c>
      <c r="AI13" s="443"/>
      <c r="AJ13" s="443"/>
      <c r="AK13" s="443"/>
      <c r="AL13" s="445"/>
      <c r="AM13" s="535" t="s">
        <v>144</v>
      </c>
      <c r="AN13" s="440"/>
      <c r="AO13" s="440"/>
      <c r="AP13" s="440"/>
      <c r="AQ13" s="440"/>
      <c r="AR13" s="440"/>
      <c r="AS13" s="440"/>
      <c r="AT13" s="441"/>
      <c r="AU13" s="523" t="s">
        <v>145</v>
      </c>
      <c r="AV13" s="524"/>
      <c r="AW13" s="524"/>
      <c r="AX13" s="524"/>
      <c r="AY13" s="446" t="s">
        <v>146</v>
      </c>
      <c r="AZ13" s="447"/>
      <c r="BA13" s="447"/>
      <c r="BB13" s="447"/>
      <c r="BC13" s="447"/>
      <c r="BD13" s="447"/>
      <c r="BE13" s="447"/>
      <c r="BF13" s="447"/>
      <c r="BG13" s="447"/>
      <c r="BH13" s="447"/>
      <c r="BI13" s="447"/>
      <c r="BJ13" s="447"/>
      <c r="BK13" s="447"/>
      <c r="BL13" s="447"/>
      <c r="BM13" s="448"/>
      <c r="BN13" s="466">
        <v>-28706</v>
      </c>
      <c r="BO13" s="467"/>
      <c r="BP13" s="467"/>
      <c r="BQ13" s="467"/>
      <c r="BR13" s="467"/>
      <c r="BS13" s="467"/>
      <c r="BT13" s="467"/>
      <c r="BU13" s="468"/>
      <c r="BV13" s="466">
        <v>-95898</v>
      </c>
      <c r="BW13" s="467"/>
      <c r="BX13" s="467"/>
      <c r="BY13" s="467"/>
      <c r="BZ13" s="467"/>
      <c r="CA13" s="467"/>
      <c r="CB13" s="467"/>
      <c r="CC13" s="468"/>
      <c r="CD13" s="475" t="s">
        <v>147</v>
      </c>
      <c r="CE13" s="476"/>
      <c r="CF13" s="476"/>
      <c r="CG13" s="476"/>
      <c r="CH13" s="476"/>
      <c r="CI13" s="476"/>
      <c r="CJ13" s="476"/>
      <c r="CK13" s="476"/>
      <c r="CL13" s="476"/>
      <c r="CM13" s="476"/>
      <c r="CN13" s="476"/>
      <c r="CO13" s="476"/>
      <c r="CP13" s="476"/>
      <c r="CQ13" s="476"/>
      <c r="CR13" s="476"/>
      <c r="CS13" s="477"/>
      <c r="CT13" s="436">
        <v>12.8</v>
      </c>
      <c r="CU13" s="437"/>
      <c r="CV13" s="437"/>
      <c r="CW13" s="437"/>
      <c r="CX13" s="437"/>
      <c r="CY13" s="437"/>
      <c r="CZ13" s="437"/>
      <c r="DA13" s="438"/>
      <c r="DB13" s="436">
        <v>13.8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148</v>
      </c>
      <c r="M14" s="603"/>
      <c r="N14" s="603"/>
      <c r="O14" s="603"/>
      <c r="P14" s="603"/>
      <c r="Q14" s="604"/>
      <c r="R14" s="569">
        <v>15119</v>
      </c>
      <c r="S14" s="570"/>
      <c r="T14" s="570"/>
      <c r="U14" s="570"/>
      <c r="V14" s="571"/>
      <c r="W14" s="572"/>
      <c r="X14" s="482"/>
      <c r="Y14" s="482"/>
      <c r="Z14" s="482"/>
      <c r="AA14" s="482"/>
      <c r="AB14" s="483"/>
      <c r="AC14" s="562">
        <v>22.9</v>
      </c>
      <c r="AD14" s="563"/>
      <c r="AE14" s="563"/>
      <c r="AF14" s="563"/>
      <c r="AG14" s="564"/>
      <c r="AH14" s="562">
        <v>24.9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149</v>
      </c>
      <c r="CE14" s="473"/>
      <c r="CF14" s="473"/>
      <c r="CG14" s="473"/>
      <c r="CH14" s="473"/>
      <c r="CI14" s="473"/>
      <c r="CJ14" s="473"/>
      <c r="CK14" s="473"/>
      <c r="CL14" s="473"/>
      <c r="CM14" s="473"/>
      <c r="CN14" s="473"/>
      <c r="CO14" s="473"/>
      <c r="CP14" s="473"/>
      <c r="CQ14" s="473"/>
      <c r="CR14" s="473"/>
      <c r="CS14" s="474"/>
      <c r="CT14" s="573">
        <v>77.900000000000006</v>
      </c>
      <c r="CU14" s="574"/>
      <c r="CV14" s="574"/>
      <c r="CW14" s="574"/>
      <c r="CX14" s="574"/>
      <c r="CY14" s="574"/>
      <c r="CZ14" s="574"/>
      <c r="DA14" s="575"/>
      <c r="DB14" s="573">
        <v>93.8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150</v>
      </c>
      <c r="N15" s="567"/>
      <c r="O15" s="567"/>
      <c r="P15" s="567"/>
      <c r="Q15" s="568"/>
      <c r="R15" s="569">
        <v>15016</v>
      </c>
      <c r="S15" s="570"/>
      <c r="T15" s="570"/>
      <c r="U15" s="570"/>
      <c r="V15" s="571"/>
      <c r="W15" s="557" t="s">
        <v>151</v>
      </c>
      <c r="X15" s="479"/>
      <c r="Y15" s="479"/>
      <c r="Z15" s="479"/>
      <c r="AA15" s="479"/>
      <c r="AB15" s="480"/>
      <c r="AC15" s="442">
        <v>1664</v>
      </c>
      <c r="AD15" s="443"/>
      <c r="AE15" s="443"/>
      <c r="AF15" s="443"/>
      <c r="AG15" s="444"/>
      <c r="AH15" s="442">
        <v>1698</v>
      </c>
      <c r="AI15" s="443"/>
      <c r="AJ15" s="443"/>
      <c r="AK15" s="443"/>
      <c r="AL15" s="445"/>
      <c r="AM15" s="535"/>
      <c r="AN15" s="440"/>
      <c r="AO15" s="440"/>
      <c r="AP15" s="440"/>
      <c r="AQ15" s="440"/>
      <c r="AR15" s="440"/>
      <c r="AS15" s="440"/>
      <c r="AT15" s="441"/>
      <c r="AU15" s="523"/>
      <c r="AV15" s="524"/>
      <c r="AW15" s="524"/>
      <c r="AX15" s="524"/>
      <c r="AY15" s="458" t="s">
        <v>152</v>
      </c>
      <c r="AZ15" s="459"/>
      <c r="BA15" s="459"/>
      <c r="BB15" s="459"/>
      <c r="BC15" s="459"/>
      <c r="BD15" s="459"/>
      <c r="BE15" s="459"/>
      <c r="BF15" s="459"/>
      <c r="BG15" s="459"/>
      <c r="BH15" s="459"/>
      <c r="BI15" s="459"/>
      <c r="BJ15" s="459"/>
      <c r="BK15" s="459"/>
      <c r="BL15" s="459"/>
      <c r="BM15" s="460"/>
      <c r="BN15" s="461">
        <v>1436968</v>
      </c>
      <c r="BO15" s="462"/>
      <c r="BP15" s="462"/>
      <c r="BQ15" s="462"/>
      <c r="BR15" s="462"/>
      <c r="BS15" s="462"/>
      <c r="BT15" s="462"/>
      <c r="BU15" s="463"/>
      <c r="BV15" s="461">
        <v>1407588</v>
      </c>
      <c r="BW15" s="462"/>
      <c r="BX15" s="462"/>
      <c r="BY15" s="462"/>
      <c r="BZ15" s="462"/>
      <c r="CA15" s="462"/>
      <c r="CB15" s="462"/>
      <c r="CC15" s="463"/>
      <c r="CD15" s="576" t="s">
        <v>153</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154</v>
      </c>
      <c r="M16" s="560"/>
      <c r="N16" s="560"/>
      <c r="O16" s="560"/>
      <c r="P16" s="560"/>
      <c r="Q16" s="561"/>
      <c r="R16" s="554" t="s">
        <v>155</v>
      </c>
      <c r="S16" s="555"/>
      <c r="T16" s="555"/>
      <c r="U16" s="555"/>
      <c r="V16" s="556"/>
      <c r="W16" s="572"/>
      <c r="X16" s="482"/>
      <c r="Y16" s="482"/>
      <c r="Z16" s="482"/>
      <c r="AA16" s="482"/>
      <c r="AB16" s="483"/>
      <c r="AC16" s="562">
        <v>21.2</v>
      </c>
      <c r="AD16" s="563"/>
      <c r="AE16" s="563"/>
      <c r="AF16" s="563"/>
      <c r="AG16" s="564"/>
      <c r="AH16" s="562">
        <v>21.2</v>
      </c>
      <c r="AI16" s="563"/>
      <c r="AJ16" s="563"/>
      <c r="AK16" s="563"/>
      <c r="AL16" s="565"/>
      <c r="AM16" s="535"/>
      <c r="AN16" s="440"/>
      <c r="AO16" s="440"/>
      <c r="AP16" s="440"/>
      <c r="AQ16" s="440"/>
      <c r="AR16" s="440"/>
      <c r="AS16" s="440"/>
      <c r="AT16" s="441"/>
      <c r="AU16" s="523"/>
      <c r="AV16" s="524"/>
      <c r="AW16" s="524"/>
      <c r="AX16" s="524"/>
      <c r="AY16" s="446" t="s">
        <v>156</v>
      </c>
      <c r="AZ16" s="447"/>
      <c r="BA16" s="447"/>
      <c r="BB16" s="447"/>
      <c r="BC16" s="447"/>
      <c r="BD16" s="447"/>
      <c r="BE16" s="447"/>
      <c r="BF16" s="447"/>
      <c r="BG16" s="447"/>
      <c r="BH16" s="447"/>
      <c r="BI16" s="447"/>
      <c r="BJ16" s="447"/>
      <c r="BK16" s="447"/>
      <c r="BL16" s="447"/>
      <c r="BM16" s="448"/>
      <c r="BN16" s="466">
        <v>4817090</v>
      </c>
      <c r="BO16" s="467"/>
      <c r="BP16" s="467"/>
      <c r="BQ16" s="467"/>
      <c r="BR16" s="467"/>
      <c r="BS16" s="467"/>
      <c r="BT16" s="467"/>
      <c r="BU16" s="468"/>
      <c r="BV16" s="466">
        <v>4680231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157</v>
      </c>
      <c r="N17" s="552"/>
      <c r="O17" s="552"/>
      <c r="P17" s="552"/>
      <c r="Q17" s="553"/>
      <c r="R17" s="554" t="s">
        <v>155</v>
      </c>
      <c r="S17" s="555"/>
      <c r="T17" s="555"/>
      <c r="U17" s="555"/>
      <c r="V17" s="556"/>
      <c r="W17" s="557" t="s">
        <v>158</v>
      </c>
      <c r="X17" s="479"/>
      <c r="Y17" s="479"/>
      <c r="Z17" s="479"/>
      <c r="AA17" s="479"/>
      <c r="AB17" s="480"/>
      <c r="AC17" s="442">
        <v>4390</v>
      </c>
      <c r="AD17" s="443"/>
      <c r="AE17" s="443"/>
      <c r="AF17" s="443"/>
      <c r="AG17" s="444"/>
      <c r="AH17" s="442">
        <v>4310</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1805102</v>
      </c>
      <c r="BO17" s="467"/>
      <c r="BP17" s="467"/>
      <c r="BQ17" s="467"/>
      <c r="BR17" s="467"/>
      <c r="BS17" s="467"/>
      <c r="BT17" s="467"/>
      <c r="BU17" s="468"/>
      <c r="BV17" s="466">
        <v>1765056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160</v>
      </c>
      <c r="C18" s="529"/>
      <c r="D18" s="529"/>
      <c r="E18" s="530"/>
      <c r="F18" s="530"/>
      <c r="G18" s="530"/>
      <c r="H18" s="530"/>
      <c r="I18" s="530"/>
      <c r="J18" s="530"/>
      <c r="K18" s="530"/>
      <c r="L18" s="531">
        <v>56.94</v>
      </c>
      <c r="M18" s="531"/>
      <c r="N18" s="531"/>
      <c r="O18" s="531"/>
      <c r="P18" s="531"/>
      <c r="Q18" s="531"/>
      <c r="R18" s="532"/>
      <c r="S18" s="532"/>
      <c r="T18" s="532"/>
      <c r="U18" s="532"/>
      <c r="V18" s="533"/>
      <c r="W18" s="547"/>
      <c r="X18" s="548"/>
      <c r="Y18" s="548"/>
      <c r="Z18" s="548"/>
      <c r="AA18" s="548"/>
      <c r="AB18" s="558"/>
      <c r="AC18" s="430">
        <v>55.9</v>
      </c>
      <c r="AD18" s="431"/>
      <c r="AE18" s="431"/>
      <c r="AF18" s="431"/>
      <c r="AG18" s="534"/>
      <c r="AH18" s="430">
        <v>53.9</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5130342</v>
      </c>
      <c r="BO18" s="467"/>
      <c r="BP18" s="467"/>
      <c r="BQ18" s="467"/>
      <c r="BR18" s="467"/>
      <c r="BS18" s="467"/>
      <c r="BT18" s="467"/>
      <c r="BU18" s="468"/>
      <c r="BV18" s="466">
        <v>5172479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162</v>
      </c>
      <c r="C19" s="529"/>
      <c r="D19" s="529"/>
      <c r="E19" s="530"/>
      <c r="F19" s="530"/>
      <c r="G19" s="530"/>
      <c r="H19" s="530"/>
      <c r="I19" s="530"/>
      <c r="J19" s="530"/>
      <c r="K19" s="530"/>
      <c r="L19" s="536">
        <v>260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6149764</v>
      </c>
      <c r="BO19" s="467"/>
      <c r="BP19" s="467"/>
      <c r="BQ19" s="467"/>
      <c r="BR19" s="467"/>
      <c r="BS19" s="467"/>
      <c r="BT19" s="467"/>
      <c r="BU19" s="468"/>
      <c r="BV19" s="466">
        <v>6255717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164</v>
      </c>
      <c r="C20" s="529"/>
      <c r="D20" s="529"/>
      <c r="E20" s="530"/>
      <c r="F20" s="530"/>
      <c r="G20" s="530"/>
      <c r="H20" s="530"/>
      <c r="I20" s="530"/>
      <c r="J20" s="530"/>
      <c r="K20" s="530"/>
      <c r="L20" s="536">
        <v>4813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7125674</v>
      </c>
      <c r="BO23" s="467"/>
      <c r="BP23" s="467"/>
      <c r="BQ23" s="467"/>
      <c r="BR23" s="467"/>
      <c r="BS23" s="467"/>
      <c r="BT23" s="467"/>
      <c r="BU23" s="468"/>
      <c r="BV23" s="466">
        <v>7405845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173</v>
      </c>
      <c r="F24" s="440"/>
      <c r="G24" s="440"/>
      <c r="H24" s="440"/>
      <c r="I24" s="440"/>
      <c r="J24" s="440"/>
      <c r="K24" s="441"/>
      <c r="L24" s="442">
        <v>1</v>
      </c>
      <c r="M24" s="443"/>
      <c r="N24" s="443"/>
      <c r="O24" s="443"/>
      <c r="P24" s="444"/>
      <c r="Q24" s="442">
        <v>8270</v>
      </c>
      <c r="R24" s="443"/>
      <c r="S24" s="443"/>
      <c r="T24" s="443"/>
      <c r="U24" s="443"/>
      <c r="V24" s="444"/>
      <c r="W24" s="508"/>
      <c r="X24" s="499"/>
      <c r="Y24" s="500"/>
      <c r="Z24" s="439" t="s">
        <v>174</v>
      </c>
      <c r="AA24" s="440"/>
      <c r="AB24" s="440"/>
      <c r="AC24" s="440"/>
      <c r="AD24" s="440"/>
      <c r="AE24" s="440"/>
      <c r="AF24" s="440"/>
      <c r="AG24" s="441"/>
      <c r="AH24" s="442">
        <v>155</v>
      </c>
      <c r="AI24" s="443"/>
      <c r="AJ24" s="443"/>
      <c r="AK24" s="443"/>
      <c r="AL24" s="444"/>
      <c r="AM24" s="442">
        <v>465000</v>
      </c>
      <c r="AN24" s="443"/>
      <c r="AO24" s="443"/>
      <c r="AP24" s="443"/>
      <c r="AQ24" s="443"/>
      <c r="AR24" s="444"/>
      <c r="AS24" s="442">
        <v>3000</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2969999</v>
      </c>
      <c r="BO24" s="467"/>
      <c r="BP24" s="467"/>
      <c r="BQ24" s="467"/>
      <c r="BR24" s="467"/>
      <c r="BS24" s="467"/>
      <c r="BT24" s="467"/>
      <c r="BU24" s="468"/>
      <c r="BV24" s="466">
        <v>3067886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176</v>
      </c>
      <c r="F25" s="440"/>
      <c r="G25" s="440"/>
      <c r="H25" s="440"/>
      <c r="I25" s="440"/>
      <c r="J25" s="440"/>
      <c r="K25" s="441"/>
      <c r="L25" s="442">
        <v>1</v>
      </c>
      <c r="M25" s="443"/>
      <c r="N25" s="443"/>
      <c r="O25" s="443"/>
      <c r="P25" s="444"/>
      <c r="Q25" s="442">
        <v>6620</v>
      </c>
      <c r="R25" s="443"/>
      <c r="S25" s="443"/>
      <c r="T25" s="443"/>
      <c r="U25" s="443"/>
      <c r="V25" s="444"/>
      <c r="W25" s="508"/>
      <c r="X25" s="499"/>
      <c r="Y25" s="500"/>
      <c r="Z25" s="439" t="s">
        <v>177</v>
      </c>
      <c r="AA25" s="440"/>
      <c r="AB25" s="440"/>
      <c r="AC25" s="440"/>
      <c r="AD25" s="440"/>
      <c r="AE25" s="440"/>
      <c r="AF25" s="440"/>
      <c r="AG25" s="441"/>
      <c r="AH25" s="442" t="s">
        <v>132</v>
      </c>
      <c r="AI25" s="443"/>
      <c r="AJ25" s="443"/>
      <c r="AK25" s="443"/>
      <c r="AL25" s="444"/>
      <c r="AM25" s="442" t="s">
        <v>178</v>
      </c>
      <c r="AN25" s="443"/>
      <c r="AO25" s="443"/>
      <c r="AP25" s="443"/>
      <c r="AQ25" s="443"/>
      <c r="AR25" s="444"/>
      <c r="AS25" s="442" t="s">
        <v>179</v>
      </c>
      <c r="AT25" s="443"/>
      <c r="AU25" s="443"/>
      <c r="AV25" s="443"/>
      <c r="AW25" s="443"/>
      <c r="AX25" s="445"/>
      <c r="AY25" s="458" t="s">
        <v>180</v>
      </c>
      <c r="AZ25" s="459"/>
      <c r="BA25" s="459"/>
      <c r="BB25" s="459"/>
      <c r="BC25" s="459"/>
      <c r="BD25" s="459"/>
      <c r="BE25" s="459"/>
      <c r="BF25" s="459"/>
      <c r="BG25" s="459"/>
      <c r="BH25" s="459"/>
      <c r="BI25" s="459"/>
      <c r="BJ25" s="459"/>
      <c r="BK25" s="459"/>
      <c r="BL25" s="459"/>
      <c r="BM25" s="460"/>
      <c r="BN25" s="461">
        <v>414691</v>
      </c>
      <c r="BO25" s="462"/>
      <c r="BP25" s="462"/>
      <c r="BQ25" s="462"/>
      <c r="BR25" s="462"/>
      <c r="BS25" s="462"/>
      <c r="BT25" s="462"/>
      <c r="BU25" s="463"/>
      <c r="BV25" s="461">
        <v>410329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181</v>
      </c>
      <c r="F26" s="440"/>
      <c r="G26" s="440"/>
      <c r="H26" s="440"/>
      <c r="I26" s="440"/>
      <c r="J26" s="440"/>
      <c r="K26" s="441"/>
      <c r="L26" s="442">
        <v>1</v>
      </c>
      <c r="M26" s="443"/>
      <c r="N26" s="443"/>
      <c r="O26" s="443"/>
      <c r="P26" s="444"/>
      <c r="Q26" s="442">
        <v>6210</v>
      </c>
      <c r="R26" s="443"/>
      <c r="S26" s="443"/>
      <c r="T26" s="443"/>
      <c r="U26" s="443"/>
      <c r="V26" s="444"/>
      <c r="W26" s="508"/>
      <c r="X26" s="499"/>
      <c r="Y26" s="500"/>
      <c r="Z26" s="439" t="s">
        <v>182</v>
      </c>
      <c r="AA26" s="521"/>
      <c r="AB26" s="521"/>
      <c r="AC26" s="521"/>
      <c r="AD26" s="521"/>
      <c r="AE26" s="521"/>
      <c r="AF26" s="521"/>
      <c r="AG26" s="522"/>
      <c r="AH26" s="442">
        <v>4</v>
      </c>
      <c r="AI26" s="443"/>
      <c r="AJ26" s="443"/>
      <c r="AK26" s="443"/>
      <c r="AL26" s="444"/>
      <c r="AM26" s="442">
        <v>14072</v>
      </c>
      <c r="AN26" s="443"/>
      <c r="AO26" s="443"/>
      <c r="AP26" s="443"/>
      <c r="AQ26" s="443"/>
      <c r="AR26" s="444"/>
      <c r="AS26" s="442">
        <v>3518</v>
      </c>
      <c r="AT26" s="443"/>
      <c r="AU26" s="443"/>
      <c r="AV26" s="443"/>
      <c r="AW26" s="443"/>
      <c r="AX26" s="445"/>
      <c r="AY26" s="475" t="s">
        <v>183</v>
      </c>
      <c r="AZ26" s="476"/>
      <c r="BA26" s="476"/>
      <c r="BB26" s="476"/>
      <c r="BC26" s="476"/>
      <c r="BD26" s="476"/>
      <c r="BE26" s="476"/>
      <c r="BF26" s="476"/>
      <c r="BG26" s="476"/>
      <c r="BH26" s="476"/>
      <c r="BI26" s="476"/>
      <c r="BJ26" s="476"/>
      <c r="BK26" s="476"/>
      <c r="BL26" s="476"/>
      <c r="BM26" s="477"/>
      <c r="BN26" s="466" t="s">
        <v>141</v>
      </c>
      <c r="BO26" s="467"/>
      <c r="BP26" s="467"/>
      <c r="BQ26" s="467"/>
      <c r="BR26" s="467"/>
      <c r="BS26" s="467"/>
      <c r="BT26" s="467"/>
      <c r="BU26" s="468"/>
      <c r="BV26" s="466" t="s">
        <v>184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185</v>
      </c>
      <c r="F27" s="440"/>
      <c r="G27" s="440"/>
      <c r="H27" s="440"/>
      <c r="I27" s="440"/>
      <c r="J27" s="440"/>
      <c r="K27" s="441"/>
      <c r="L27" s="442">
        <v>1</v>
      </c>
      <c r="M27" s="443"/>
      <c r="N27" s="443"/>
      <c r="O27" s="443"/>
      <c r="P27" s="444"/>
      <c r="Q27" s="442">
        <v>3310</v>
      </c>
      <c r="R27" s="443"/>
      <c r="S27" s="443"/>
      <c r="T27" s="443"/>
      <c r="U27" s="443"/>
      <c r="V27" s="444"/>
      <c r="W27" s="508"/>
      <c r="X27" s="499"/>
      <c r="Y27" s="500"/>
      <c r="Z27" s="439" t="s">
        <v>186</v>
      </c>
      <c r="AA27" s="440"/>
      <c r="AB27" s="440"/>
      <c r="AC27" s="440"/>
      <c r="AD27" s="440"/>
      <c r="AE27" s="440"/>
      <c r="AF27" s="440"/>
      <c r="AG27" s="441"/>
      <c r="AH27" s="442">
        <v>29</v>
      </c>
      <c r="AI27" s="443"/>
      <c r="AJ27" s="443"/>
      <c r="AK27" s="443"/>
      <c r="AL27" s="444"/>
      <c r="AM27" s="442">
        <v>75043</v>
      </c>
      <c r="AN27" s="443"/>
      <c r="AO27" s="443"/>
      <c r="AP27" s="443"/>
      <c r="AQ27" s="443"/>
      <c r="AR27" s="444"/>
      <c r="AS27" s="442">
        <v>2588</v>
      </c>
      <c r="AT27" s="443"/>
      <c r="AU27" s="443"/>
      <c r="AV27" s="443"/>
      <c r="AW27" s="443"/>
      <c r="AX27" s="445"/>
      <c r="AY27" s="472" t="s">
        <v>187</v>
      </c>
      <c r="AZ27" s="473"/>
      <c r="BA27" s="473"/>
      <c r="BB27" s="473"/>
      <c r="BC27" s="473"/>
      <c r="BD27" s="473"/>
      <c r="BE27" s="473"/>
      <c r="BF27" s="473"/>
      <c r="BG27" s="473"/>
      <c r="BH27" s="473"/>
      <c r="BI27" s="473"/>
      <c r="BJ27" s="473"/>
      <c r="BK27" s="473"/>
      <c r="BL27" s="473"/>
      <c r="BM27" s="474"/>
      <c r="BN27" s="469" t="s">
        <v>132</v>
      </c>
      <c r="BO27" s="470"/>
      <c r="BP27" s="470"/>
      <c r="BQ27" s="470"/>
      <c r="BR27" s="470"/>
      <c r="BS27" s="470"/>
      <c r="BT27" s="470"/>
      <c r="BU27" s="471"/>
      <c r="BV27" s="469" t="s">
        <v>188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189</v>
      </c>
      <c r="F28" s="440"/>
      <c r="G28" s="440"/>
      <c r="H28" s="440"/>
      <c r="I28" s="440"/>
      <c r="J28" s="440"/>
      <c r="K28" s="441"/>
      <c r="L28" s="442">
        <v>1</v>
      </c>
      <c r="M28" s="443"/>
      <c r="N28" s="443"/>
      <c r="O28" s="443"/>
      <c r="P28" s="444"/>
      <c r="Q28" s="442">
        <v>2400</v>
      </c>
      <c r="R28" s="443"/>
      <c r="S28" s="443"/>
      <c r="T28" s="443"/>
      <c r="U28" s="443"/>
      <c r="V28" s="444"/>
      <c r="W28" s="508"/>
      <c r="X28" s="499"/>
      <c r="Y28" s="500"/>
      <c r="Z28" s="439" t="s">
        <v>190</v>
      </c>
      <c r="AA28" s="440"/>
      <c r="AB28" s="440"/>
      <c r="AC28" s="440"/>
      <c r="AD28" s="440"/>
      <c r="AE28" s="440"/>
      <c r="AF28" s="440"/>
      <c r="AG28" s="441"/>
      <c r="AH28" s="442" t="s">
        <v>184</v>
      </c>
      <c r="AI28" s="443"/>
      <c r="AJ28" s="443"/>
      <c r="AK28" s="443"/>
      <c r="AL28" s="444"/>
      <c r="AM28" s="442" t="s">
        <v>131</v>
      </c>
      <c r="AN28" s="443"/>
      <c r="AO28" s="443"/>
      <c r="AP28" s="443"/>
      <c r="AQ28" s="443"/>
      <c r="AR28" s="444"/>
      <c r="AS28" s="442" t="s">
        <v>188</v>
      </c>
      <c r="AT28" s="443"/>
      <c r="AU28" s="443"/>
      <c r="AV28" s="443"/>
      <c r="AW28" s="443"/>
      <c r="AX28" s="445"/>
      <c r="AY28" s="449" t="s">
        <v>191</v>
      </c>
      <c r="AZ28" s="450"/>
      <c r="BA28" s="450"/>
      <c r="BB28" s="451"/>
      <c r="BC28" s="458" t="s">
        <v>48</v>
      </c>
      <c r="BD28" s="459"/>
      <c r="BE28" s="459"/>
      <c r="BF28" s="459"/>
      <c r="BG28" s="459"/>
      <c r="BH28" s="459"/>
      <c r="BI28" s="459"/>
      <c r="BJ28" s="459"/>
      <c r="BK28" s="459"/>
      <c r="BL28" s="459"/>
      <c r="BM28" s="460"/>
      <c r="BN28" s="461">
        <v>1633660</v>
      </c>
      <c r="BO28" s="462"/>
      <c r="BP28" s="462"/>
      <c r="BQ28" s="462"/>
      <c r="BR28" s="462"/>
      <c r="BS28" s="462"/>
      <c r="BT28" s="462"/>
      <c r="BU28" s="463"/>
      <c r="BV28" s="461">
        <v>1551691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192</v>
      </c>
      <c r="F29" s="440"/>
      <c r="G29" s="440"/>
      <c r="H29" s="440"/>
      <c r="I29" s="440"/>
      <c r="J29" s="440"/>
      <c r="K29" s="441"/>
      <c r="L29" s="442">
        <v>13</v>
      </c>
      <c r="M29" s="443"/>
      <c r="N29" s="443"/>
      <c r="O29" s="443"/>
      <c r="P29" s="444"/>
      <c r="Q29" s="442">
        <v>2240</v>
      </c>
      <c r="R29" s="443"/>
      <c r="S29" s="443"/>
      <c r="T29" s="443"/>
      <c r="U29" s="443"/>
      <c r="V29" s="444"/>
      <c r="W29" s="509"/>
      <c r="X29" s="510"/>
      <c r="Y29" s="511"/>
      <c r="Z29" s="439" t="s">
        <v>193</v>
      </c>
      <c r="AA29" s="440"/>
      <c r="AB29" s="440"/>
      <c r="AC29" s="440"/>
      <c r="AD29" s="440"/>
      <c r="AE29" s="440"/>
      <c r="AF29" s="440"/>
      <c r="AG29" s="441"/>
      <c r="AH29" s="442">
        <v>184</v>
      </c>
      <c r="AI29" s="443"/>
      <c r="AJ29" s="443"/>
      <c r="AK29" s="443"/>
      <c r="AL29" s="444"/>
      <c r="AM29" s="442">
        <v>540043</v>
      </c>
      <c r="AN29" s="443"/>
      <c r="AO29" s="443"/>
      <c r="AP29" s="443"/>
      <c r="AQ29" s="443"/>
      <c r="AR29" s="444"/>
      <c r="AS29" s="442">
        <v>2935</v>
      </c>
      <c r="AT29" s="443"/>
      <c r="AU29" s="443"/>
      <c r="AV29" s="443"/>
      <c r="AW29" s="443"/>
      <c r="AX29" s="445"/>
      <c r="AY29" s="452"/>
      <c r="AZ29" s="453"/>
      <c r="BA29" s="453"/>
      <c r="BB29" s="454"/>
      <c r="BC29" s="446" t="s">
        <v>194</v>
      </c>
      <c r="BD29" s="447"/>
      <c r="BE29" s="447"/>
      <c r="BF29" s="447"/>
      <c r="BG29" s="447"/>
      <c r="BH29" s="447"/>
      <c r="BI29" s="447"/>
      <c r="BJ29" s="447"/>
      <c r="BK29" s="447"/>
      <c r="BL29" s="447"/>
      <c r="BM29" s="448"/>
      <c r="BN29" s="466">
        <v>44058</v>
      </c>
      <c r="BO29" s="467"/>
      <c r="BP29" s="467"/>
      <c r="BQ29" s="467"/>
      <c r="BR29" s="467"/>
      <c r="BS29" s="467"/>
      <c r="BT29" s="467"/>
      <c r="BU29" s="468"/>
      <c r="BV29" s="466">
        <v>44049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195</v>
      </c>
      <c r="X30" s="519"/>
      <c r="Y30" s="519"/>
      <c r="Z30" s="519"/>
      <c r="AA30" s="519"/>
      <c r="AB30" s="519"/>
      <c r="AC30" s="519"/>
      <c r="AD30" s="519"/>
      <c r="AE30" s="519"/>
      <c r="AF30" s="519"/>
      <c r="AG30" s="520"/>
      <c r="AH30" s="430">
        <v>94.8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1544732</v>
      </c>
      <c r="BO30" s="470"/>
      <c r="BP30" s="470"/>
      <c r="BQ30" s="470"/>
      <c r="BR30" s="470"/>
      <c r="BS30" s="470"/>
      <c r="BT30" s="470"/>
      <c r="BU30" s="471"/>
      <c r="BV30" s="469">
        <v>1460621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202</v>
      </c>
      <c r="D33" s="429"/>
      <c r="E33" s="428" t="s">
        <v>203</v>
      </c>
      <c r="F33" s="428"/>
      <c r="G33" s="428"/>
      <c r="H33" s="428"/>
      <c r="I33" s="428"/>
      <c r="J33" s="428"/>
      <c r="K33" s="428"/>
      <c r="L33" s="428"/>
      <c r="M33" s="428"/>
      <c r="N33" s="428"/>
      <c r="O33" s="428"/>
      <c r="P33" s="428"/>
      <c r="Q33" s="428"/>
      <c r="R33" s="428"/>
      <c r="S33" s="428"/>
      <c r="T33" s="216"/>
      <c r="U33" s="429" t="s">
        <v>204</v>
      </c>
      <c r="V33" s="429"/>
      <c r="W33" s="428" t="s">
        <v>205</v>
      </c>
      <c r="X33" s="428"/>
      <c r="Y33" s="428"/>
      <c r="Z33" s="428"/>
      <c r="AA33" s="428"/>
      <c r="AB33" s="428"/>
      <c r="AC33" s="428"/>
      <c r="AD33" s="428"/>
      <c r="AE33" s="428"/>
      <c r="AF33" s="428"/>
      <c r="AG33" s="428"/>
      <c r="AH33" s="428"/>
      <c r="AI33" s="428"/>
      <c r="AJ33" s="428"/>
      <c r="AK33" s="428"/>
      <c r="AL33" s="216"/>
      <c r="AM33" s="429" t="s">
        <v>202</v>
      </c>
      <c r="AN33" s="429"/>
      <c r="AO33" s="428" t="s">
        <v>206</v>
      </c>
      <c r="AP33" s="428"/>
      <c r="AQ33" s="428"/>
      <c r="AR33" s="428"/>
      <c r="AS33" s="428"/>
      <c r="AT33" s="428"/>
      <c r="AU33" s="428"/>
      <c r="AV33" s="428"/>
      <c r="AW33" s="428"/>
      <c r="AX33" s="428"/>
      <c r="AY33" s="428"/>
      <c r="AZ33" s="428"/>
      <c r="BA33" s="428"/>
      <c r="BB33" s="428"/>
      <c r="BC33" s="428"/>
      <c r="BD33" s="217"/>
      <c r="BE33" s="428" t="s">
        <v>207</v>
      </c>
      <c r="BF33" s="428"/>
      <c r="BG33" s="428" t="s">
        <v>208</v>
      </c>
      <c r="BH33" s="428"/>
      <c r="BI33" s="428"/>
      <c r="BJ33" s="428"/>
      <c r="BK33" s="428"/>
      <c r="BL33" s="428"/>
      <c r="BM33" s="428"/>
      <c r="BN33" s="428"/>
      <c r="BO33" s="428"/>
      <c r="BP33" s="428"/>
      <c r="BQ33" s="428"/>
      <c r="BR33" s="428"/>
      <c r="BS33" s="428"/>
      <c r="BT33" s="428"/>
      <c r="BU33" s="428"/>
      <c r="BV33" s="217"/>
      <c r="BW33" s="429" t="s">
        <v>207</v>
      </c>
      <c r="BX33" s="429"/>
      <c r="BY33" s="428" t="s">
        <v>209</v>
      </c>
      <c r="BZ33" s="428"/>
      <c r="CA33" s="428"/>
      <c r="CB33" s="428"/>
      <c r="CC33" s="428"/>
      <c r="CD33" s="428"/>
      <c r="CE33" s="428"/>
      <c r="CF33" s="428"/>
      <c r="CG33" s="428"/>
      <c r="CH33" s="428"/>
      <c r="CI33" s="428"/>
      <c r="CJ33" s="428"/>
      <c r="CK33" s="428"/>
      <c r="CL33" s="428"/>
      <c r="CM33" s="428"/>
      <c r="CN33" s="216"/>
      <c r="CO33" s="429" t="s">
        <v>204</v>
      </c>
      <c r="CP33" s="429"/>
      <c r="CQ33" s="428" t="s">
        <v>210</v>
      </c>
      <c r="CR33" s="428"/>
      <c r="CS33" s="428"/>
      <c r="CT33" s="428"/>
      <c r="CU33" s="428"/>
      <c r="CV33" s="428"/>
      <c r="CW33" s="428"/>
      <c r="CX33" s="428"/>
      <c r="CY33" s="428"/>
      <c r="CZ33" s="428"/>
      <c r="DA33" s="428"/>
      <c r="DB33" s="428"/>
      <c r="DC33" s="428"/>
      <c r="DD33" s="428"/>
      <c r="DE33" s="428"/>
      <c r="DF33" s="216"/>
      <c r="DG33" s="427" t="s">
        <v>211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鳥取県町村総合事務組合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一般財団法人北栄スポーツクラブ</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合併処理浄化槽事業特別会計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鳥取中部ふるさと広域連合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株式会社　北栄ドリーム農場</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風力発電事業会計</v>
      </c>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IF('各会計、関係団体の財政状況及び健全化判断比率'!B36="","",'各会計、関係団体の財政状況及び健全化判断比率'!B36)</f>
        <v>大栄歴史文化学習館特別会計</v>
      </c>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鳥取中部ふるさと広域連合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鳥取中部ふるさと広域連合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鳥取県後期高齢者医療広域連合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鳥取県後期高齢者医療広域連合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216</v>
      </c>
    </row>
    <row r="50" spans="5:5" x14ac:dyDescent="0.15">
      <c r="E50" s="188" t="s">
        <v>217</v>
      </c>
    </row>
    <row r="51" spans="5:5" x14ac:dyDescent="0.15">
      <c r="E51" s="188" t="s">
        <v>218</v>
      </c>
    </row>
    <row r="52" spans="5:5" x14ac:dyDescent="0.15">
      <c r="E52" s="188" t="s">
        <v>219</v>
      </c>
    </row>
    <row r="53" spans="5:5" x14ac:dyDescent="0.15"/>
    <row r="54" spans="5:5" x14ac:dyDescent="0.15"/>
    <row r="55" spans="5:5" x14ac:dyDescent="0.15"/>
    <row r="56" spans="5:5" x14ac:dyDescent="0.15"/>
  </sheetData>
  <sheetProtection algorithmName="SHA-512" hashValue="u3SIQbmXDNaXRLmK3D5wG+QEUd9I6a9z8fGZ2i4KXYqzKP65jVo0ZppFKWJ+BD9cqwSgqfCRig1kqBY31+lDEg==" saltValue="Cs6epmbivkcpjOfcPeMj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15">
      <c r="A34" s="22"/>
      <c r="B34" s="31"/>
      <c r="C34" s="1249" t="s">
        <v>590</v>
      </c>
      <c r="D34" s="1249"/>
      <c r="E34" s="1250"/>
      <c r="F34" s="32" t="s">
        <v>591</v>
      </c>
      <c r="G34" s="33" t="s">
        <v>592</v>
      </c>
      <c r="H34" s="33" t="s">
        <v>593</v>
      </c>
      <c r="I34" s="33" t="s">
        <v>593</v>
      </c>
      <c r="J34" s="34" t="s">
        <v>594</v>
      </c>
      <c r="K34" s="22"/>
      <c r="L34" s="22"/>
      <c r="M34" s="22"/>
      <c r="N34" s="22"/>
      <c r="O34" s="22"/>
      <c r="P34" s="22"/>
    </row>
    <row r="35" spans="1:16" ht="39" customHeight="1" x14ac:dyDescent="0.15">
      <c r="A35" s="22"/>
      <c r="B35" s="35"/>
      <c r="C35" s="1243" t="s">
        <v>595</v>
      </c>
      <c r="D35" s="1244"/>
      <c r="E35" s="1245"/>
      <c r="F35" s="36" t="s">
        <v>540</v>
      </c>
      <c r="G35" s="37" t="s">
        <v>540</v>
      </c>
      <c r="H35" s="37" t="s">
        <v>540</v>
      </c>
      <c r="I35" s="37" t="s">
        <v>540</v>
      </c>
      <c r="J35" s="38">
        <v>4.1399999999999997</v>
      </c>
      <c r="K35" s="22"/>
      <c r="L35" s="22"/>
      <c r="M35" s="22"/>
      <c r="N35" s="22"/>
      <c r="O35" s="22"/>
      <c r="P35" s="22"/>
    </row>
    <row r="36" spans="1:16" ht="39" customHeight="1" x14ac:dyDescent="0.15">
      <c r="A36" s="22"/>
      <c r="B36" s="35"/>
      <c r="C36" s="1243" t="s">
        <v>596</v>
      </c>
      <c r="D36" s="1244"/>
      <c r="E36" s="1245"/>
      <c r="F36" s="36" t="s">
        <v>540</v>
      </c>
      <c r="G36" s="37" t="s">
        <v>540</v>
      </c>
      <c r="H36" s="37" t="s">
        <v>540</v>
      </c>
      <c r="I36" s="37" t="s">
        <v>540</v>
      </c>
      <c r="J36" s="38">
        <v>3.5</v>
      </c>
      <c r="K36" s="22"/>
      <c r="L36" s="22"/>
      <c r="M36" s="22"/>
      <c r="N36" s="22"/>
      <c r="O36" s="22"/>
      <c r="P36" s="22"/>
    </row>
    <row r="37" spans="1:16" ht="39" customHeight="1" x14ac:dyDescent="0.15">
      <c r="A37" s="22"/>
      <c r="B37" s="35"/>
      <c r="C37" s="1243" t="s">
        <v>597</v>
      </c>
      <c r="D37" s="1244"/>
      <c r="E37" s="1245"/>
      <c r="F37" s="36" t="s">
        <v>540</v>
      </c>
      <c r="G37" s="37" t="s">
        <v>540</v>
      </c>
      <c r="H37" s="37" t="s">
        <v>540</v>
      </c>
      <c r="I37" s="37" t="s">
        <v>540</v>
      </c>
      <c r="J37" s="38">
        <v>3.14</v>
      </c>
      <c r="K37" s="22"/>
      <c r="L37" s="22"/>
      <c r="M37" s="22"/>
      <c r="N37" s="22"/>
      <c r="O37" s="22"/>
      <c r="P37" s="22"/>
    </row>
    <row r="38" spans="1:16" ht="39" customHeight="1" x14ac:dyDescent="0.15">
      <c r="A38" s="22"/>
      <c r="B38" s="35"/>
      <c r="C38" s="1243" t="s">
        <v>598</v>
      </c>
      <c r="D38" s="1244"/>
      <c r="E38" s="1245"/>
      <c r="F38" s="36">
        <v>5.33</v>
      </c>
      <c r="G38" s="37">
        <v>5.51</v>
      </c>
      <c r="H38" s="37">
        <v>8.5299999999999994</v>
      </c>
      <c r="I38" s="37">
        <v>4.99</v>
      </c>
      <c r="J38" s="38">
        <v>2.9</v>
      </c>
      <c r="K38" s="22"/>
      <c r="L38" s="22"/>
      <c r="M38" s="22"/>
      <c r="N38" s="22"/>
      <c r="O38" s="22"/>
      <c r="P38" s="22"/>
    </row>
    <row r="39" spans="1:16" ht="39" customHeight="1" x14ac:dyDescent="0.15">
      <c r="A39" s="22"/>
      <c r="B39" s="35"/>
      <c r="C39" s="1243" t="s">
        <v>599</v>
      </c>
      <c r="D39" s="1244"/>
      <c r="E39" s="1245"/>
      <c r="F39" s="36">
        <v>0.32</v>
      </c>
      <c r="G39" s="37">
        <v>0.93</v>
      </c>
      <c r="H39" s="37">
        <v>0.61</v>
      </c>
      <c r="I39" s="37">
        <v>1.21</v>
      </c>
      <c r="J39" s="38">
        <v>1.46</v>
      </c>
      <c r="K39" s="22"/>
      <c r="L39" s="22"/>
      <c r="M39" s="22"/>
      <c r="N39" s="22"/>
      <c r="O39" s="22"/>
      <c r="P39" s="22"/>
    </row>
    <row r="40" spans="1:16" ht="39" customHeight="1" x14ac:dyDescent="0.15">
      <c r="A40" s="22"/>
      <c r="B40" s="35"/>
      <c r="C40" s="1243" t="s">
        <v>600</v>
      </c>
      <c r="D40" s="1244"/>
      <c r="E40" s="1245"/>
      <c r="F40" s="36">
        <v>0.41</v>
      </c>
      <c r="G40" s="37">
        <v>1.63</v>
      </c>
      <c r="H40" s="37">
        <v>0.97</v>
      </c>
      <c r="I40" s="37">
        <v>0.78</v>
      </c>
      <c r="J40" s="38">
        <v>0.63</v>
      </c>
      <c r="K40" s="22"/>
      <c r="L40" s="22"/>
      <c r="M40" s="22"/>
      <c r="N40" s="22"/>
      <c r="O40" s="22"/>
      <c r="P40" s="22"/>
    </row>
    <row r="41" spans="1:16" ht="39" customHeight="1" x14ac:dyDescent="0.15">
      <c r="A41" s="22"/>
      <c r="B41" s="35"/>
      <c r="C41" s="1243" t="s">
        <v>601</v>
      </c>
      <c r="D41" s="1244"/>
      <c r="E41" s="1245"/>
      <c r="F41" s="36">
        <v>0.15</v>
      </c>
      <c r="G41" s="37">
        <v>0.33</v>
      </c>
      <c r="H41" s="37">
        <v>0.18</v>
      </c>
      <c r="I41" s="37">
        <v>0.22</v>
      </c>
      <c r="J41" s="38">
        <v>0.25</v>
      </c>
      <c r="K41" s="22"/>
      <c r="L41" s="22"/>
      <c r="M41" s="22"/>
      <c r="N41" s="22"/>
      <c r="O41" s="22"/>
      <c r="P41" s="22"/>
    </row>
    <row r="42" spans="1:16" ht="39" customHeight="1" x14ac:dyDescent="0.15">
      <c r="A42" s="22"/>
      <c r="B42" s="39"/>
      <c r="C42" s="1243" t="s">
        <v>602</v>
      </c>
      <c r="D42" s="1244"/>
      <c r="E42" s="1245"/>
      <c r="F42" s="36" t="s">
        <v>603</v>
      </c>
      <c r="G42" s="37" t="s">
        <v>540</v>
      </c>
      <c r="H42" s="37" t="s">
        <v>540</v>
      </c>
      <c r="I42" s="37" t="s">
        <v>540</v>
      </c>
      <c r="J42" s="38" t="s">
        <v>540</v>
      </c>
      <c r="K42" s="22"/>
      <c r="L42" s="22"/>
      <c r="M42" s="22"/>
      <c r="N42" s="22"/>
      <c r="O42" s="22"/>
      <c r="P42" s="22"/>
    </row>
    <row r="43" spans="1:16" ht="39" customHeight="1" thickBot="1" x14ac:dyDescent="0.2">
      <c r="A43" s="22"/>
      <c r="B43" s="40"/>
      <c r="C43" s="1246" t="s">
        <v>604</v>
      </c>
      <c r="D43" s="1247"/>
      <c r="E43" s="1248"/>
      <c r="F43" s="41">
        <v>3.71</v>
      </c>
      <c r="G43" s="42">
        <v>4.34</v>
      </c>
      <c r="H43" s="42">
        <v>3.35</v>
      </c>
      <c r="I43" s="42">
        <v>7.49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Y3772mIezz46X1jQddl6ytdeEWYKEkqM05rvUzihVY0TvLw8OTrQzW8OJS4RKig50F3Dey723wUa52M4R4lg==" saltValue="tm6U9hP5crLmPaomFRQS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975</v>
      </c>
      <c r="L45" s="60">
        <v>1020</v>
      </c>
      <c r="M45" s="60">
        <v>982</v>
      </c>
      <c r="N45" s="60">
        <v>968</v>
      </c>
      <c r="O45" s="61">
        <v>853</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540</v>
      </c>
      <c r="L46" s="64" t="s">
        <v>540</v>
      </c>
      <c r="M46" s="64" t="s">
        <v>540</v>
      </c>
      <c r="N46" s="64" t="s">
        <v>540</v>
      </c>
      <c r="O46" s="65" t="s">
        <v>540</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540</v>
      </c>
      <c r="L47" s="64" t="s">
        <v>540</v>
      </c>
      <c r="M47" s="64" t="s">
        <v>540</v>
      </c>
      <c r="N47" s="64" t="s">
        <v>540</v>
      </c>
      <c r="O47" s="65" t="s">
        <v>540</v>
      </c>
      <c r="P47" s="48"/>
      <c r="Q47" s="48"/>
      <c r="R47" s="48"/>
      <c r="S47" s="48"/>
      <c r="T47" s="48"/>
      <c r="U47" s="48"/>
    </row>
    <row r="48" spans="1:21" ht="30.75" customHeight="1" x14ac:dyDescent="0.15">
      <c r="A48" s="48"/>
      <c r="B48" s="1271"/>
      <c r="C48" s="1272"/>
      <c r="D48" s="62"/>
      <c r="E48" s="1253" t="s">
        <v>15</v>
      </c>
      <c r="F48" s="1253"/>
      <c r="G48" s="1253"/>
      <c r="H48" s="1253"/>
      <c r="I48" s="1253"/>
      <c r="J48" s="1254"/>
      <c r="K48" s="63">
        <v>597</v>
      </c>
      <c r="L48" s="64">
        <v>722</v>
      </c>
      <c r="M48" s="64">
        <v>731</v>
      </c>
      <c r="N48" s="64">
        <v>803</v>
      </c>
      <c r="O48" s="65">
        <v>826</v>
      </c>
      <c r="P48" s="48"/>
      <c r="Q48" s="48"/>
      <c r="R48" s="48"/>
      <c r="S48" s="48"/>
      <c r="T48" s="48"/>
      <c r="U48" s="48"/>
    </row>
    <row r="49" spans="1:21" ht="30.75" customHeight="1" x14ac:dyDescent="0.15">
      <c r="A49" s="48"/>
      <c r="B49" s="1271"/>
      <c r="C49" s="1272"/>
      <c r="D49" s="62"/>
      <c r="E49" s="1253" t="s">
        <v>16</v>
      </c>
      <c r="F49" s="1253"/>
      <c r="G49" s="1253"/>
      <c r="H49" s="1253"/>
      <c r="I49" s="1253"/>
      <c r="J49" s="1254"/>
      <c r="K49" s="63">
        <v>25</v>
      </c>
      <c r="L49" s="64">
        <v>32</v>
      </c>
      <c r="M49" s="64">
        <v>31</v>
      </c>
      <c r="N49" s="64">
        <v>17</v>
      </c>
      <c r="O49" s="65">
        <v>14</v>
      </c>
      <c r="P49" s="48"/>
      <c r="Q49" s="48"/>
      <c r="R49" s="48"/>
      <c r="S49" s="48"/>
      <c r="T49" s="48"/>
      <c r="U49" s="48"/>
    </row>
    <row r="50" spans="1:21" ht="30.75" customHeight="1" x14ac:dyDescent="0.15">
      <c r="A50" s="48"/>
      <c r="B50" s="1271"/>
      <c r="C50" s="1272"/>
      <c r="D50" s="62"/>
      <c r="E50" s="1253" t="s">
        <v>17</v>
      </c>
      <c r="F50" s="1253"/>
      <c r="G50" s="1253"/>
      <c r="H50" s="1253"/>
      <c r="I50" s="1253"/>
      <c r="J50" s="1254"/>
      <c r="K50" s="63">
        <v>12</v>
      </c>
      <c r="L50" s="64">
        <v>9</v>
      </c>
      <c r="M50" s="64">
        <v>7</v>
      </c>
      <c r="N50" s="64">
        <v>4</v>
      </c>
      <c r="O50" s="65">
        <v>2</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540</v>
      </c>
      <c r="L51" s="64" t="s">
        <v>540</v>
      </c>
      <c r="M51" s="64" t="s">
        <v>540</v>
      </c>
      <c r="N51" s="64" t="s">
        <v>540</v>
      </c>
      <c r="O51" s="65" t="s">
        <v>540</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1118</v>
      </c>
      <c r="L52" s="64">
        <v>1153</v>
      </c>
      <c r="M52" s="64">
        <v>1192</v>
      </c>
      <c r="N52" s="64">
        <v>1222</v>
      </c>
      <c r="O52" s="65">
        <v>1189</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491</v>
      </c>
      <c r="L53" s="69">
        <v>630</v>
      </c>
      <c r="M53" s="69">
        <v>559</v>
      </c>
      <c r="N53" s="69">
        <v>570</v>
      </c>
      <c r="O53" s="70">
        <v>506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605</v>
      </c>
      <c r="P55" s="48"/>
      <c r="Q55" s="48"/>
      <c r="R55" s="48"/>
      <c r="S55" s="48"/>
      <c r="T55" s="48"/>
      <c r="U55" s="48"/>
    </row>
    <row r="56" spans="1:21" ht="31.5" customHeight="1" thickBot="1" x14ac:dyDescent="0.2">
      <c r="A56" s="48"/>
      <c r="B56" s="76"/>
      <c r="C56" s="77"/>
      <c r="D56" s="77"/>
      <c r="E56" s="78"/>
      <c r="F56" s="78"/>
      <c r="G56" s="78"/>
      <c r="H56" s="78"/>
      <c r="I56" s="78"/>
      <c r="J56" s="79" t="s">
        <v>2</v>
      </c>
      <c r="K56" s="80" t="s">
        <v>606</v>
      </c>
      <c r="L56" s="81" t="s">
        <v>607</v>
      </c>
      <c r="M56" s="81" t="s">
        <v>608</v>
      </c>
      <c r="N56" s="81" t="s">
        <v>609</v>
      </c>
      <c r="O56" s="82" t="s">
        <v>610</v>
      </c>
      <c r="P56" s="48"/>
      <c r="Q56" s="48"/>
      <c r="R56" s="48"/>
      <c r="S56" s="48"/>
      <c r="T56" s="48"/>
      <c r="U56" s="48"/>
    </row>
    <row r="57" spans="1:21" ht="31.5" customHeight="1" x14ac:dyDescent="0.15">
      <c r="B57" s="1259" t="s">
        <v>25</v>
      </c>
      <c r="C57" s="1260"/>
      <c r="D57" s="1263" t="s">
        <v>26</v>
      </c>
      <c r="E57" s="1264"/>
      <c r="F57" s="1264"/>
      <c r="G57" s="1264"/>
      <c r="H57" s="1264"/>
      <c r="I57" s="1264"/>
      <c r="J57" s="1265"/>
      <c r="K57" s="83"/>
      <c r="L57" s="84"/>
      <c r="M57" s="84"/>
      <c r="N57" s="84"/>
      <c r="O57" s="85"/>
    </row>
    <row r="58" spans="1:21" ht="31.5" customHeight="1" thickBot="1" x14ac:dyDescent="0.2">
      <c r="B58" s="1261"/>
      <c r="C58" s="1262"/>
      <c r="D58" s="1266" t="s">
        <v>27</v>
      </c>
      <c r="E58" s="1267"/>
      <c r="F58" s="1267"/>
      <c r="G58" s="1267"/>
      <c r="H58" s="1267"/>
      <c r="I58" s="1267"/>
      <c r="J58" s="126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cH93JtXdveMmp59VcZLDtOy3rimajLfneS5sftQ5xd11/yJjk6gh662kET79E4LkP0If+visChkrELsDiqjxw==" saltValue="XoXHhRUxqrWlh96XVTqN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582</v>
      </c>
      <c r="J40" s="100" t="s">
        <v>583</v>
      </c>
      <c r="K40" s="100" t="s">
        <v>584</v>
      </c>
      <c r="L40" s="100" t="s">
        <v>585</v>
      </c>
      <c r="M40" s="101" t="s">
        <v>586</v>
      </c>
    </row>
    <row r="41" spans="2:13" ht="27.75" customHeight="1" x14ac:dyDescent="0.15">
      <c r="B41" s="1289" t="s">
        <v>30</v>
      </c>
      <c r="C41" s="1290"/>
      <c r="D41" s="102"/>
      <c r="E41" s="1291" t="s">
        <v>31</v>
      </c>
      <c r="F41" s="1291"/>
      <c r="G41" s="1291"/>
      <c r="H41" s="1292"/>
      <c r="I41" s="103">
        <v>8140</v>
      </c>
      <c r="J41" s="104">
        <v>6995</v>
      </c>
      <c r="K41" s="104">
        <v>7518</v>
      </c>
      <c r="L41" s="104">
        <v>7406</v>
      </c>
      <c r="M41" s="105">
        <v>7126</v>
      </c>
    </row>
    <row r="42" spans="2:13" ht="27.75" customHeight="1" x14ac:dyDescent="0.15">
      <c r="B42" s="1279"/>
      <c r="C42" s="1280"/>
      <c r="D42" s="106"/>
      <c r="E42" s="1283" t="s">
        <v>32</v>
      </c>
      <c r="F42" s="1283"/>
      <c r="G42" s="1283"/>
      <c r="H42" s="1284"/>
      <c r="I42" s="107">
        <v>31</v>
      </c>
      <c r="J42" s="108">
        <v>270</v>
      </c>
      <c r="K42" s="108">
        <v>15</v>
      </c>
      <c r="L42" s="108">
        <v>11</v>
      </c>
      <c r="M42" s="109">
        <v>8</v>
      </c>
    </row>
    <row r="43" spans="2:13" ht="27.75" customHeight="1" x14ac:dyDescent="0.15">
      <c r="B43" s="1279"/>
      <c r="C43" s="1280"/>
      <c r="D43" s="106"/>
      <c r="E43" s="1283" t="s">
        <v>33</v>
      </c>
      <c r="F43" s="1283"/>
      <c r="G43" s="1283"/>
      <c r="H43" s="1284"/>
      <c r="I43" s="107">
        <v>9099</v>
      </c>
      <c r="J43" s="108">
        <v>9174</v>
      </c>
      <c r="K43" s="108">
        <v>8896</v>
      </c>
      <c r="L43" s="108">
        <v>8702</v>
      </c>
      <c r="M43" s="109">
        <v>7865</v>
      </c>
    </row>
    <row r="44" spans="2:13" ht="27.75" customHeight="1" x14ac:dyDescent="0.15">
      <c r="B44" s="1279"/>
      <c r="C44" s="1280"/>
      <c r="D44" s="106"/>
      <c r="E44" s="1283" t="s">
        <v>34</v>
      </c>
      <c r="F44" s="1283"/>
      <c r="G44" s="1283"/>
      <c r="H44" s="1284"/>
      <c r="I44" s="107">
        <v>278</v>
      </c>
      <c r="J44" s="108">
        <v>261</v>
      </c>
      <c r="K44" s="108">
        <v>238</v>
      </c>
      <c r="L44" s="108">
        <v>239</v>
      </c>
      <c r="M44" s="109">
        <v>278</v>
      </c>
    </row>
    <row r="45" spans="2:13" ht="27.75" customHeight="1" x14ac:dyDescent="0.15">
      <c r="B45" s="1279"/>
      <c r="C45" s="1280"/>
      <c r="D45" s="106"/>
      <c r="E45" s="1283" t="s">
        <v>35</v>
      </c>
      <c r="F45" s="1283"/>
      <c r="G45" s="1283"/>
      <c r="H45" s="1284"/>
      <c r="I45" s="107">
        <v>918</v>
      </c>
      <c r="J45" s="108">
        <v>858</v>
      </c>
      <c r="K45" s="108">
        <v>845</v>
      </c>
      <c r="L45" s="108">
        <v>790</v>
      </c>
      <c r="M45" s="109">
        <v>799</v>
      </c>
    </row>
    <row r="46" spans="2:13" ht="27.75" customHeight="1" x14ac:dyDescent="0.15">
      <c r="B46" s="1279"/>
      <c r="C46" s="1280"/>
      <c r="D46" s="110"/>
      <c r="E46" s="1283" t="s">
        <v>36</v>
      </c>
      <c r="F46" s="1283"/>
      <c r="G46" s="1283"/>
      <c r="H46" s="1284"/>
      <c r="I46" s="107" t="s">
        <v>540</v>
      </c>
      <c r="J46" s="108" t="s">
        <v>540</v>
      </c>
      <c r="K46" s="108" t="s">
        <v>540</v>
      </c>
      <c r="L46" s="108" t="s">
        <v>540</v>
      </c>
      <c r="M46" s="109" t="s">
        <v>540</v>
      </c>
    </row>
    <row r="47" spans="2:13" ht="27.75" customHeight="1" x14ac:dyDescent="0.15">
      <c r="B47" s="1279"/>
      <c r="C47" s="1280"/>
      <c r="D47" s="111"/>
      <c r="E47" s="1293" t="s">
        <v>37</v>
      </c>
      <c r="F47" s="1294"/>
      <c r="G47" s="1294"/>
      <c r="H47" s="1295"/>
      <c r="I47" s="107" t="s">
        <v>540</v>
      </c>
      <c r="J47" s="108" t="s">
        <v>540</v>
      </c>
      <c r="K47" s="108" t="s">
        <v>540</v>
      </c>
      <c r="L47" s="108" t="s">
        <v>540</v>
      </c>
      <c r="M47" s="109" t="s">
        <v>540</v>
      </c>
    </row>
    <row r="48" spans="2:13" ht="27.75" customHeight="1" x14ac:dyDescent="0.15">
      <c r="B48" s="1279"/>
      <c r="C48" s="1280"/>
      <c r="D48" s="106"/>
      <c r="E48" s="1283" t="s">
        <v>38</v>
      </c>
      <c r="F48" s="1283"/>
      <c r="G48" s="1283"/>
      <c r="H48" s="1284"/>
      <c r="I48" s="107" t="s">
        <v>540</v>
      </c>
      <c r="J48" s="108" t="s">
        <v>540</v>
      </c>
      <c r="K48" s="108" t="s">
        <v>540</v>
      </c>
      <c r="L48" s="108" t="s">
        <v>540</v>
      </c>
      <c r="M48" s="109" t="s">
        <v>540</v>
      </c>
    </row>
    <row r="49" spans="2:13" ht="27.75" customHeight="1" x14ac:dyDescent="0.15">
      <c r="B49" s="1281"/>
      <c r="C49" s="1282"/>
      <c r="D49" s="106"/>
      <c r="E49" s="1283" t="s">
        <v>39</v>
      </c>
      <c r="F49" s="1283"/>
      <c r="G49" s="1283"/>
      <c r="H49" s="1284"/>
      <c r="I49" s="107" t="s">
        <v>540</v>
      </c>
      <c r="J49" s="108" t="s">
        <v>540</v>
      </c>
      <c r="K49" s="108" t="s">
        <v>540</v>
      </c>
      <c r="L49" s="108" t="s">
        <v>540</v>
      </c>
      <c r="M49" s="109" t="s">
        <v>540</v>
      </c>
    </row>
    <row r="50" spans="2:13" ht="27.75" customHeight="1" x14ac:dyDescent="0.15">
      <c r="B50" s="1277" t="s">
        <v>40</v>
      </c>
      <c r="C50" s="1278"/>
      <c r="D50" s="112"/>
      <c r="E50" s="1283" t="s">
        <v>41</v>
      </c>
      <c r="F50" s="1283"/>
      <c r="G50" s="1283"/>
      <c r="H50" s="1284"/>
      <c r="I50" s="107">
        <v>2055</v>
      </c>
      <c r="J50" s="108">
        <v>1761</v>
      </c>
      <c r="K50" s="108">
        <v>1949</v>
      </c>
      <c r="L50" s="108">
        <v>2078</v>
      </c>
      <c r="M50" s="109">
        <v>2317</v>
      </c>
    </row>
    <row r="51" spans="2:13" ht="27.75" customHeight="1" x14ac:dyDescent="0.15">
      <c r="B51" s="1279"/>
      <c r="C51" s="1280"/>
      <c r="D51" s="106"/>
      <c r="E51" s="1283" t="s">
        <v>42</v>
      </c>
      <c r="F51" s="1283"/>
      <c r="G51" s="1283"/>
      <c r="H51" s="1284"/>
      <c r="I51" s="107">
        <v>37</v>
      </c>
      <c r="J51" s="108">
        <v>32</v>
      </c>
      <c r="K51" s="108">
        <v>24</v>
      </c>
      <c r="L51" s="108">
        <v>19</v>
      </c>
      <c r="M51" s="109">
        <v>15</v>
      </c>
    </row>
    <row r="52" spans="2:13" ht="27.75" customHeight="1" x14ac:dyDescent="0.15">
      <c r="B52" s="1281"/>
      <c r="C52" s="1282"/>
      <c r="D52" s="106"/>
      <c r="E52" s="1283" t="s">
        <v>43</v>
      </c>
      <c r="F52" s="1283"/>
      <c r="G52" s="1283"/>
      <c r="H52" s="1284"/>
      <c r="I52" s="107">
        <v>12565</v>
      </c>
      <c r="J52" s="108">
        <v>12047</v>
      </c>
      <c r="K52" s="108">
        <v>11388</v>
      </c>
      <c r="L52" s="108">
        <v>11107</v>
      </c>
      <c r="M52" s="109">
        <v>10439</v>
      </c>
    </row>
    <row r="53" spans="2:13" ht="27.75" customHeight="1" thickBot="1" x14ac:dyDescent="0.2">
      <c r="B53" s="1285" t="s">
        <v>44</v>
      </c>
      <c r="C53" s="1286"/>
      <c r="D53" s="113"/>
      <c r="E53" s="1287" t="s">
        <v>45</v>
      </c>
      <c r="F53" s="1287"/>
      <c r="G53" s="1287"/>
      <c r="H53" s="1288"/>
      <c r="I53" s="114">
        <v>3808</v>
      </c>
      <c r="J53" s="115">
        <v>3718</v>
      </c>
      <c r="K53" s="115">
        <v>4150</v>
      </c>
      <c r="L53" s="115">
        <v>3943</v>
      </c>
      <c r="M53" s="116">
        <v>3305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NZ2QpmBtv4j+k5iL//ARkIpfjwaeqYspmsFU4HMDc2GtR6zn+LXm6va9Xnbqg5P+CQfQMliiPiptqw0PcL3CQ==" saltValue="/tzU/Ituz9AQ09dmIGBg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584</v>
      </c>
      <c r="G54" s="125" t="s">
        <v>585</v>
      </c>
      <c r="H54" s="126" t="s">
        <v>586</v>
      </c>
    </row>
    <row r="55" spans="2:8" ht="52.5" customHeight="1" x14ac:dyDescent="0.15">
      <c r="B55" s="127"/>
      <c r="C55" s="1304" t="s">
        <v>48</v>
      </c>
      <c r="D55" s="1304"/>
      <c r="E55" s="1305"/>
      <c r="F55" s="128">
        <v>1450</v>
      </c>
      <c r="G55" s="128">
        <v>1552</v>
      </c>
      <c r="H55" s="129">
        <v>1634</v>
      </c>
    </row>
    <row r="56" spans="2:8" ht="52.5" customHeight="1" x14ac:dyDescent="0.15">
      <c r="B56" s="130"/>
      <c r="C56" s="1306" t="s">
        <v>49</v>
      </c>
      <c r="D56" s="1306"/>
      <c r="E56" s="1307"/>
      <c r="F56" s="131">
        <v>44</v>
      </c>
      <c r="G56" s="131">
        <v>44</v>
      </c>
      <c r="H56" s="132">
        <v>44</v>
      </c>
    </row>
    <row r="57" spans="2:8" ht="53.25" customHeight="1" x14ac:dyDescent="0.15">
      <c r="B57" s="130"/>
      <c r="C57" s="1308" t="s">
        <v>50</v>
      </c>
      <c r="D57" s="1308"/>
      <c r="E57" s="1309"/>
      <c r="F57" s="133">
        <v>1446</v>
      </c>
      <c r="G57" s="133">
        <v>1461</v>
      </c>
      <c r="H57" s="134">
        <v>1545</v>
      </c>
    </row>
    <row r="58" spans="2:8" ht="45.75" customHeight="1" x14ac:dyDescent="0.15">
      <c r="B58" s="135"/>
      <c r="C58" s="1296" t="s">
        <v>51</v>
      </c>
      <c r="D58" s="1297"/>
      <c r="E58" s="1298"/>
      <c r="F58" s="136"/>
      <c r="G58" s="136"/>
      <c r="H58" s="137"/>
    </row>
    <row r="59" spans="2:8" ht="45.75" customHeight="1" x14ac:dyDescent="0.15">
      <c r="B59" s="135"/>
      <c r="C59" s="1296" t="s">
        <v>51</v>
      </c>
      <c r="D59" s="1297"/>
      <c r="E59" s="1298"/>
      <c r="F59" s="136"/>
      <c r="G59" s="136"/>
      <c r="H59" s="137"/>
    </row>
    <row r="60" spans="2:8" ht="45.75" customHeight="1" x14ac:dyDescent="0.15">
      <c r="B60" s="135"/>
      <c r="C60" s="1296" t="s">
        <v>51</v>
      </c>
      <c r="D60" s="1297"/>
      <c r="E60" s="1298"/>
      <c r="F60" s="136"/>
      <c r="G60" s="136"/>
      <c r="H60" s="137"/>
    </row>
    <row r="61" spans="2:8" ht="45.75" customHeight="1" x14ac:dyDescent="0.15">
      <c r="B61" s="135"/>
      <c r="C61" s="1296" t="s">
        <v>51</v>
      </c>
      <c r="D61" s="1297"/>
      <c r="E61" s="1298"/>
      <c r="F61" s="136"/>
      <c r="G61" s="136"/>
      <c r="H61" s="137"/>
    </row>
    <row r="62" spans="2:8" ht="45.75" customHeight="1" thickBot="1" x14ac:dyDescent="0.2">
      <c r="B62" s="138"/>
      <c r="C62" s="1299" t="s">
        <v>51</v>
      </c>
      <c r="D62" s="1300"/>
      <c r="E62" s="1301"/>
      <c r="F62" s="139"/>
      <c r="G62" s="139"/>
      <c r="H62" s="140"/>
    </row>
    <row r="63" spans="2:8" ht="52.5" customHeight="1" thickBot="1" x14ac:dyDescent="0.2">
      <c r="B63" s="141"/>
      <c r="C63" s="1302" t="s">
        <v>52</v>
      </c>
      <c r="D63" s="1302"/>
      <c r="E63" s="1303"/>
      <c r="F63" s="142">
        <v>2940</v>
      </c>
      <c r="G63" s="142">
        <v>3056</v>
      </c>
      <c r="H63" s="143">
        <v>3222</v>
      </c>
    </row>
    <row r="64" spans="2:8" ht="15" customHeight="1" x14ac:dyDescent="0.15"/>
  </sheetData>
  <sheetProtection algorithmName="SHA-512" hashValue="SL9jR5LSoKIiXm7tRq2dZD1i4TTlUd3l429RDZI3psKtVx/bmfqc2MnpznF/U4YdKKxR4AqzNVJbQi5vieV7sg==" saltValue="lWelbkwAtSSQIPBvMN6K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T58" zoomScaleNormal="100" zoomScaleSheetLayoutView="55" workbookViewId="0">
      <selection activeCell="BH41" sqref="BH4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1" t="s">
        <v>640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5"/>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5"/>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5"/>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5"/>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627</v>
      </c>
    </row>
    <row r="50" spans="1:109" x14ac:dyDescent="0.15">
      <c r="B50" s="395"/>
      <c r="G50" s="1320"/>
      <c r="H50" s="1320"/>
      <c r="I50" s="1320"/>
      <c r="J50" s="1320"/>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582</v>
      </c>
      <c r="BQ50" s="1324"/>
      <c r="BR50" s="1324"/>
      <c r="BS50" s="1324"/>
      <c r="BT50" s="1324"/>
      <c r="BU50" s="1324"/>
      <c r="BV50" s="1324"/>
      <c r="BW50" s="1324"/>
      <c r="BX50" s="1324" t="s">
        <v>583</v>
      </c>
      <c r="BY50" s="1324"/>
      <c r="BZ50" s="1324"/>
      <c r="CA50" s="1324"/>
      <c r="CB50" s="1324"/>
      <c r="CC50" s="1324"/>
      <c r="CD50" s="1324"/>
      <c r="CE50" s="1324"/>
      <c r="CF50" s="1324" t="s">
        <v>584</v>
      </c>
      <c r="CG50" s="1324"/>
      <c r="CH50" s="1324"/>
      <c r="CI50" s="1324"/>
      <c r="CJ50" s="1324"/>
      <c r="CK50" s="1324"/>
      <c r="CL50" s="1324"/>
      <c r="CM50" s="1324"/>
      <c r="CN50" s="1324" t="s">
        <v>585</v>
      </c>
      <c r="CO50" s="1324"/>
      <c r="CP50" s="1324"/>
      <c r="CQ50" s="1324"/>
      <c r="CR50" s="1324"/>
      <c r="CS50" s="1324"/>
      <c r="CT50" s="1324"/>
      <c r="CU50" s="1324"/>
      <c r="CV50" s="1324" t="s">
        <v>586</v>
      </c>
      <c r="CW50" s="1324"/>
      <c r="CX50" s="1324"/>
      <c r="CY50" s="1324"/>
      <c r="CZ50" s="1324"/>
      <c r="DA50" s="1324"/>
      <c r="DB50" s="1324"/>
      <c r="DC50" s="1324"/>
    </row>
    <row r="51" spans="1:109" ht="13.5" customHeight="1" x14ac:dyDescent="0.15">
      <c r="B51" s="395"/>
      <c r="G51" s="1325"/>
      <c r="H51" s="1325"/>
      <c r="I51" s="1329"/>
      <c r="J51" s="1329"/>
      <c r="K51" s="1326"/>
      <c r="L51" s="1326"/>
      <c r="M51" s="1326"/>
      <c r="N51" s="1326"/>
      <c r="AM51" s="404"/>
      <c r="AN51" s="1327" t="s">
        <v>628</v>
      </c>
      <c r="AO51" s="1327"/>
      <c r="AP51" s="1327"/>
      <c r="AQ51" s="1327"/>
      <c r="AR51" s="1327"/>
      <c r="AS51" s="1327"/>
      <c r="AT51" s="1327"/>
      <c r="AU51" s="1327"/>
      <c r="AV51" s="1327"/>
      <c r="AW51" s="1327"/>
      <c r="AX51" s="1327"/>
      <c r="AY51" s="1327"/>
      <c r="AZ51" s="1327"/>
      <c r="BA51" s="1327"/>
      <c r="BB51" s="1327" t="s">
        <v>629</v>
      </c>
      <c r="BC51" s="1327"/>
      <c r="BD51" s="1327"/>
      <c r="BE51" s="1327"/>
      <c r="BF51" s="1327"/>
      <c r="BG51" s="1327"/>
      <c r="BH51" s="1327"/>
      <c r="BI51" s="1327"/>
      <c r="BJ51" s="1327"/>
      <c r="BK51" s="1327"/>
      <c r="BL51" s="1327"/>
      <c r="BM51" s="1327"/>
      <c r="BN51" s="1327"/>
      <c r="BO51" s="1327"/>
      <c r="BP51" s="1328"/>
      <c r="BQ51" s="1310"/>
      <c r="BR51" s="1310"/>
      <c r="BS51" s="1310"/>
      <c r="BT51" s="1310"/>
      <c r="BU51" s="1310"/>
      <c r="BV51" s="1310"/>
      <c r="BW51" s="1310"/>
      <c r="BX51" s="1310">
        <v>87.9</v>
      </c>
      <c r="BY51" s="1310"/>
      <c r="BZ51" s="1310"/>
      <c r="CA51" s="1310"/>
      <c r="CB51" s="1310"/>
      <c r="CC51" s="1310"/>
      <c r="CD51" s="1310"/>
      <c r="CE51" s="1310"/>
      <c r="CF51" s="1310">
        <v>96.2</v>
      </c>
      <c r="CG51" s="1310"/>
      <c r="CH51" s="1310"/>
      <c r="CI51" s="1310"/>
      <c r="CJ51" s="1310"/>
      <c r="CK51" s="1310"/>
      <c r="CL51" s="1310"/>
      <c r="CM51" s="1310"/>
      <c r="CN51" s="1310">
        <v>93.8</v>
      </c>
      <c r="CO51" s="1310"/>
      <c r="CP51" s="1310"/>
      <c r="CQ51" s="1310"/>
      <c r="CR51" s="1310"/>
      <c r="CS51" s="1310"/>
      <c r="CT51" s="1310"/>
      <c r="CU51" s="1310"/>
      <c r="CV51" s="1310">
        <v>77.900000000000006</v>
      </c>
      <c r="CW51" s="1310"/>
      <c r="CX51" s="1310"/>
      <c r="CY51" s="1310"/>
      <c r="CZ51" s="1310"/>
      <c r="DA51" s="1310"/>
      <c r="DB51" s="1310"/>
      <c r="DC51" s="1310"/>
    </row>
    <row r="52" spans="1:109" x14ac:dyDescent="0.15">
      <c r="B52" s="395"/>
      <c r="G52" s="1325"/>
      <c r="H52" s="1325"/>
      <c r="I52" s="1329"/>
      <c r="J52" s="1329"/>
      <c r="K52" s="1326"/>
      <c r="L52" s="1326"/>
      <c r="M52" s="1326"/>
      <c r="N52" s="1326"/>
      <c r="AM52" s="40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25"/>
      <c r="H53" s="1325"/>
      <c r="I53" s="1320"/>
      <c r="J53" s="1320"/>
      <c r="K53" s="1326"/>
      <c r="L53" s="1326"/>
      <c r="M53" s="1326"/>
      <c r="N53" s="1326"/>
      <c r="AM53" s="404"/>
      <c r="AN53" s="1327"/>
      <c r="AO53" s="1327"/>
      <c r="AP53" s="1327"/>
      <c r="AQ53" s="1327"/>
      <c r="AR53" s="1327"/>
      <c r="AS53" s="1327"/>
      <c r="AT53" s="1327"/>
      <c r="AU53" s="1327"/>
      <c r="AV53" s="1327"/>
      <c r="AW53" s="1327"/>
      <c r="AX53" s="1327"/>
      <c r="AY53" s="1327"/>
      <c r="AZ53" s="1327"/>
      <c r="BA53" s="1327"/>
      <c r="BB53" s="1327" t="s">
        <v>630</v>
      </c>
      <c r="BC53" s="1327"/>
      <c r="BD53" s="1327"/>
      <c r="BE53" s="1327"/>
      <c r="BF53" s="1327"/>
      <c r="BG53" s="1327"/>
      <c r="BH53" s="1327"/>
      <c r="BI53" s="1327"/>
      <c r="BJ53" s="1327"/>
      <c r="BK53" s="1327"/>
      <c r="BL53" s="1327"/>
      <c r="BM53" s="1327"/>
      <c r="BN53" s="1327"/>
      <c r="BO53" s="1327"/>
      <c r="BP53" s="1328"/>
      <c r="BQ53" s="1310"/>
      <c r="BR53" s="1310"/>
      <c r="BS53" s="1310"/>
      <c r="BT53" s="1310"/>
      <c r="BU53" s="1310"/>
      <c r="BV53" s="1310"/>
      <c r="BW53" s="1310"/>
      <c r="BX53" s="1310">
        <v>57.1</v>
      </c>
      <c r="BY53" s="1310"/>
      <c r="BZ53" s="1310"/>
      <c r="CA53" s="1310"/>
      <c r="CB53" s="1310"/>
      <c r="CC53" s="1310"/>
      <c r="CD53" s="1310"/>
      <c r="CE53" s="1310"/>
      <c r="CF53" s="1310">
        <v>58.3</v>
      </c>
      <c r="CG53" s="1310"/>
      <c r="CH53" s="1310"/>
      <c r="CI53" s="1310"/>
      <c r="CJ53" s="1310"/>
      <c r="CK53" s="1310"/>
      <c r="CL53" s="1310"/>
      <c r="CM53" s="1310"/>
      <c r="CN53" s="1310">
        <v>59.2</v>
      </c>
      <c r="CO53" s="1310"/>
      <c r="CP53" s="1310"/>
      <c r="CQ53" s="1310"/>
      <c r="CR53" s="1310"/>
      <c r="CS53" s="1310"/>
      <c r="CT53" s="1310"/>
      <c r="CU53" s="1310"/>
      <c r="CV53" s="1310">
        <v>60.2</v>
      </c>
      <c r="CW53" s="1310"/>
      <c r="CX53" s="1310"/>
      <c r="CY53" s="1310"/>
      <c r="CZ53" s="1310"/>
      <c r="DA53" s="1310"/>
      <c r="DB53" s="1310"/>
      <c r="DC53" s="1310"/>
    </row>
    <row r="54" spans="1:109" x14ac:dyDescent="0.15">
      <c r="A54" s="403"/>
      <c r="B54" s="395"/>
      <c r="G54" s="1325"/>
      <c r="H54" s="1325"/>
      <c r="I54" s="1320"/>
      <c r="J54" s="1320"/>
      <c r="K54" s="1326"/>
      <c r="L54" s="1326"/>
      <c r="M54" s="1326"/>
      <c r="N54" s="1326"/>
      <c r="AM54" s="40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20"/>
      <c r="H55" s="1320"/>
      <c r="I55" s="1320"/>
      <c r="J55" s="1320"/>
      <c r="K55" s="1326"/>
      <c r="L55" s="1326"/>
      <c r="M55" s="1326"/>
      <c r="N55" s="1326"/>
      <c r="AN55" s="1324" t="s">
        <v>631</v>
      </c>
      <c r="AO55" s="1324"/>
      <c r="AP55" s="1324"/>
      <c r="AQ55" s="1324"/>
      <c r="AR55" s="1324"/>
      <c r="AS55" s="1324"/>
      <c r="AT55" s="1324"/>
      <c r="AU55" s="1324"/>
      <c r="AV55" s="1324"/>
      <c r="AW55" s="1324"/>
      <c r="AX55" s="1324"/>
      <c r="AY55" s="1324"/>
      <c r="AZ55" s="1324"/>
      <c r="BA55" s="1324"/>
      <c r="BB55" s="1327" t="s">
        <v>632</v>
      </c>
      <c r="BC55" s="1327"/>
      <c r="BD55" s="1327"/>
      <c r="BE55" s="1327"/>
      <c r="BF55" s="1327"/>
      <c r="BG55" s="1327"/>
      <c r="BH55" s="1327"/>
      <c r="BI55" s="1327"/>
      <c r="BJ55" s="1327"/>
      <c r="BK55" s="1327"/>
      <c r="BL55" s="1327"/>
      <c r="BM55" s="1327"/>
      <c r="BN55" s="1327"/>
      <c r="BO55" s="1327"/>
      <c r="BP55" s="1328"/>
      <c r="BQ55" s="1310"/>
      <c r="BR55" s="1310"/>
      <c r="BS55" s="1310"/>
      <c r="BT55" s="1310"/>
      <c r="BU55" s="1310"/>
      <c r="BV55" s="1310"/>
      <c r="BW55" s="1310"/>
      <c r="BX55" s="1310">
        <v>51.4</v>
      </c>
      <c r="BY55" s="1310"/>
      <c r="BZ55" s="1310"/>
      <c r="CA55" s="1310"/>
      <c r="CB55" s="1310"/>
      <c r="CC55" s="1310"/>
      <c r="CD55" s="1310"/>
      <c r="CE55" s="1310"/>
      <c r="CF55" s="1310">
        <v>46.8</v>
      </c>
      <c r="CG55" s="1310"/>
      <c r="CH55" s="1310"/>
      <c r="CI55" s="1310"/>
      <c r="CJ55" s="1310"/>
      <c r="CK55" s="1310"/>
      <c r="CL55" s="1310"/>
      <c r="CM55" s="1310"/>
      <c r="CN55" s="1310">
        <v>48.4</v>
      </c>
      <c r="CO55" s="1310"/>
      <c r="CP55" s="1310"/>
      <c r="CQ55" s="1310"/>
      <c r="CR55" s="1310"/>
      <c r="CS55" s="1310"/>
      <c r="CT55" s="1310"/>
      <c r="CU55" s="1310"/>
      <c r="CV55" s="1310">
        <v>43</v>
      </c>
      <c r="CW55" s="1310"/>
      <c r="CX55" s="1310"/>
      <c r="CY55" s="1310"/>
      <c r="CZ55" s="1310"/>
      <c r="DA55" s="1310"/>
      <c r="DB55" s="1310"/>
      <c r="DC55" s="1310"/>
    </row>
    <row r="56" spans="1:109" x14ac:dyDescent="0.15">
      <c r="A56" s="403"/>
      <c r="B56" s="395"/>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20"/>
      <c r="H57" s="1320"/>
      <c r="I57" s="1330"/>
      <c r="J57" s="1330"/>
      <c r="K57" s="1326"/>
      <c r="L57" s="1326"/>
      <c r="M57" s="1326"/>
      <c r="N57" s="1326"/>
      <c r="AM57" s="388"/>
      <c r="AN57" s="1324"/>
      <c r="AO57" s="1324"/>
      <c r="AP57" s="1324"/>
      <c r="AQ57" s="1324"/>
      <c r="AR57" s="1324"/>
      <c r="AS57" s="1324"/>
      <c r="AT57" s="1324"/>
      <c r="AU57" s="1324"/>
      <c r="AV57" s="1324"/>
      <c r="AW57" s="1324"/>
      <c r="AX57" s="1324"/>
      <c r="AY57" s="1324"/>
      <c r="AZ57" s="1324"/>
      <c r="BA57" s="1324"/>
      <c r="BB57" s="1327" t="s">
        <v>633</v>
      </c>
      <c r="BC57" s="1327"/>
      <c r="BD57" s="1327"/>
      <c r="BE57" s="1327"/>
      <c r="BF57" s="1327"/>
      <c r="BG57" s="1327"/>
      <c r="BH57" s="1327"/>
      <c r="BI57" s="1327"/>
      <c r="BJ57" s="1327"/>
      <c r="BK57" s="1327"/>
      <c r="BL57" s="1327"/>
      <c r="BM57" s="1327"/>
      <c r="BN57" s="1327"/>
      <c r="BO57" s="1327"/>
      <c r="BP57" s="1328"/>
      <c r="BQ57" s="1310"/>
      <c r="BR57" s="1310"/>
      <c r="BS57" s="1310"/>
      <c r="BT57" s="1310"/>
      <c r="BU57" s="1310"/>
      <c r="BV57" s="1310"/>
      <c r="BW57" s="1310"/>
      <c r="BX57" s="1310">
        <v>59.8</v>
      </c>
      <c r="BY57" s="1310"/>
      <c r="BZ57" s="1310"/>
      <c r="CA57" s="1310"/>
      <c r="CB57" s="1310"/>
      <c r="CC57" s="1310"/>
      <c r="CD57" s="1310"/>
      <c r="CE57" s="1310"/>
      <c r="CF57" s="1310">
        <v>61.4</v>
      </c>
      <c r="CG57" s="1310"/>
      <c r="CH57" s="1310"/>
      <c r="CI57" s="1310"/>
      <c r="CJ57" s="1310"/>
      <c r="CK57" s="1310"/>
      <c r="CL57" s="1310"/>
      <c r="CM57" s="1310"/>
      <c r="CN57" s="1310">
        <v>61.4</v>
      </c>
      <c r="CO57" s="1310"/>
      <c r="CP57" s="1310"/>
      <c r="CQ57" s="1310"/>
      <c r="CR57" s="1310"/>
      <c r="CS57" s="1310"/>
      <c r="CT57" s="1310"/>
      <c r="CU57" s="1310"/>
      <c r="CV57" s="1310">
        <v>62.5</v>
      </c>
      <c r="CW57" s="1310"/>
      <c r="CX57" s="1310"/>
      <c r="CY57" s="1310"/>
      <c r="CZ57" s="1310"/>
      <c r="DA57" s="1310"/>
      <c r="DB57" s="1310"/>
      <c r="DC57" s="1310"/>
      <c r="DD57" s="408"/>
      <c r="DE57" s="407"/>
    </row>
    <row r="58" spans="1:109" s="403" customFormat="1" x14ac:dyDescent="0.15">
      <c r="A58" s="388"/>
      <c r="B58" s="407"/>
      <c r="G58" s="1320"/>
      <c r="H58" s="1320"/>
      <c r="I58" s="1330"/>
      <c r="J58" s="1330"/>
      <c r="K58" s="1326"/>
      <c r="L58" s="1326"/>
      <c r="M58" s="1326"/>
      <c r="N58" s="1326"/>
      <c r="AM58" s="388"/>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634</v>
      </c>
    </row>
    <row r="64" spans="1:109" x14ac:dyDescent="0.15">
      <c r="B64" s="395"/>
      <c r="G64" s="402"/>
      <c r="I64" s="415"/>
      <c r="J64" s="415"/>
      <c r="K64" s="415"/>
      <c r="L64" s="415"/>
      <c r="M64" s="415"/>
      <c r="N64" s="416"/>
      <c r="AM64" s="402"/>
      <c r="AN64" s="402" t="s">
        <v>626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1" t="s">
        <v>639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5"/>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5"/>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5"/>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5"/>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627</v>
      </c>
    </row>
    <row r="72" spans="2:107" x14ac:dyDescent="0.15">
      <c r="B72" s="395"/>
      <c r="G72" s="1320"/>
      <c r="H72" s="1320"/>
      <c r="I72" s="1320"/>
      <c r="J72" s="1320"/>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582</v>
      </c>
      <c r="BQ72" s="1324"/>
      <c r="BR72" s="1324"/>
      <c r="BS72" s="1324"/>
      <c r="BT72" s="1324"/>
      <c r="BU72" s="1324"/>
      <c r="BV72" s="1324"/>
      <c r="BW72" s="1324"/>
      <c r="BX72" s="1324" t="s">
        <v>583</v>
      </c>
      <c r="BY72" s="1324"/>
      <c r="BZ72" s="1324"/>
      <c r="CA72" s="1324"/>
      <c r="CB72" s="1324"/>
      <c r="CC72" s="1324"/>
      <c r="CD72" s="1324"/>
      <c r="CE72" s="1324"/>
      <c r="CF72" s="1324" t="s">
        <v>584</v>
      </c>
      <c r="CG72" s="1324"/>
      <c r="CH72" s="1324"/>
      <c r="CI72" s="1324"/>
      <c r="CJ72" s="1324"/>
      <c r="CK72" s="1324"/>
      <c r="CL72" s="1324"/>
      <c r="CM72" s="1324"/>
      <c r="CN72" s="1324" t="s">
        <v>585</v>
      </c>
      <c r="CO72" s="1324"/>
      <c r="CP72" s="1324"/>
      <c r="CQ72" s="1324"/>
      <c r="CR72" s="1324"/>
      <c r="CS72" s="1324"/>
      <c r="CT72" s="1324"/>
      <c r="CU72" s="1324"/>
      <c r="CV72" s="1324" t="s">
        <v>586</v>
      </c>
      <c r="CW72" s="1324"/>
      <c r="CX72" s="1324"/>
      <c r="CY72" s="1324"/>
      <c r="CZ72" s="1324"/>
      <c r="DA72" s="1324"/>
      <c r="DB72" s="1324"/>
      <c r="DC72" s="1324"/>
    </row>
    <row r="73" spans="2:107" x14ac:dyDescent="0.15">
      <c r="B73" s="395"/>
      <c r="G73" s="1325"/>
      <c r="H73" s="1325"/>
      <c r="I73" s="1325"/>
      <c r="J73" s="1325"/>
      <c r="K73" s="1331"/>
      <c r="L73" s="1331"/>
      <c r="M73" s="1331"/>
      <c r="N73" s="1331"/>
      <c r="AM73" s="404"/>
      <c r="AN73" s="1327" t="s">
        <v>628</v>
      </c>
      <c r="AO73" s="1327"/>
      <c r="AP73" s="1327"/>
      <c r="AQ73" s="1327"/>
      <c r="AR73" s="1327"/>
      <c r="AS73" s="1327"/>
      <c r="AT73" s="1327"/>
      <c r="AU73" s="1327"/>
      <c r="AV73" s="1327"/>
      <c r="AW73" s="1327"/>
      <c r="AX73" s="1327"/>
      <c r="AY73" s="1327"/>
      <c r="AZ73" s="1327"/>
      <c r="BA73" s="1327"/>
      <c r="BB73" s="1327" t="s">
        <v>629</v>
      </c>
      <c r="BC73" s="1327"/>
      <c r="BD73" s="1327"/>
      <c r="BE73" s="1327"/>
      <c r="BF73" s="1327"/>
      <c r="BG73" s="1327"/>
      <c r="BH73" s="1327"/>
      <c r="BI73" s="1327"/>
      <c r="BJ73" s="1327"/>
      <c r="BK73" s="1327"/>
      <c r="BL73" s="1327"/>
      <c r="BM73" s="1327"/>
      <c r="BN73" s="1327"/>
      <c r="BO73" s="1327"/>
      <c r="BP73" s="1310">
        <v>87.9</v>
      </c>
      <c r="BQ73" s="1310"/>
      <c r="BR73" s="1310"/>
      <c r="BS73" s="1310"/>
      <c r="BT73" s="1310"/>
      <c r="BU73" s="1310"/>
      <c r="BV73" s="1310"/>
      <c r="BW73" s="1310"/>
      <c r="BX73" s="1310">
        <v>87.9</v>
      </c>
      <c r="BY73" s="1310"/>
      <c r="BZ73" s="1310"/>
      <c r="CA73" s="1310"/>
      <c r="CB73" s="1310"/>
      <c r="CC73" s="1310"/>
      <c r="CD73" s="1310"/>
      <c r="CE73" s="1310"/>
      <c r="CF73" s="1310">
        <v>96.2</v>
      </c>
      <c r="CG73" s="1310"/>
      <c r="CH73" s="1310"/>
      <c r="CI73" s="1310"/>
      <c r="CJ73" s="1310"/>
      <c r="CK73" s="1310"/>
      <c r="CL73" s="1310"/>
      <c r="CM73" s="1310"/>
      <c r="CN73" s="1310">
        <v>93.8</v>
      </c>
      <c r="CO73" s="1310"/>
      <c r="CP73" s="1310"/>
      <c r="CQ73" s="1310"/>
      <c r="CR73" s="1310"/>
      <c r="CS73" s="1310"/>
      <c r="CT73" s="1310"/>
      <c r="CU73" s="1310"/>
      <c r="CV73" s="1310">
        <v>77.900000000000006</v>
      </c>
      <c r="CW73" s="1310"/>
      <c r="CX73" s="1310"/>
      <c r="CY73" s="1310"/>
      <c r="CZ73" s="1310"/>
      <c r="DA73" s="1310"/>
      <c r="DB73" s="1310"/>
      <c r="DC73" s="1310"/>
    </row>
    <row r="74" spans="2:107" x14ac:dyDescent="0.15">
      <c r="B74" s="395"/>
      <c r="G74" s="1325"/>
      <c r="H74" s="1325"/>
      <c r="I74" s="1325"/>
      <c r="J74" s="1325"/>
      <c r="K74" s="1331"/>
      <c r="L74" s="1331"/>
      <c r="M74" s="1331"/>
      <c r="N74" s="1331"/>
      <c r="AM74" s="40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25"/>
      <c r="H75" s="1325"/>
      <c r="I75" s="1320"/>
      <c r="J75" s="1320"/>
      <c r="K75" s="1326"/>
      <c r="L75" s="1326"/>
      <c r="M75" s="1326"/>
      <c r="N75" s="1326"/>
      <c r="AM75" s="404"/>
      <c r="AN75" s="1327"/>
      <c r="AO75" s="1327"/>
      <c r="AP75" s="1327"/>
      <c r="AQ75" s="1327"/>
      <c r="AR75" s="1327"/>
      <c r="AS75" s="1327"/>
      <c r="AT75" s="1327"/>
      <c r="AU75" s="1327"/>
      <c r="AV75" s="1327"/>
      <c r="AW75" s="1327"/>
      <c r="AX75" s="1327"/>
      <c r="AY75" s="1327"/>
      <c r="AZ75" s="1327"/>
      <c r="BA75" s="1327"/>
      <c r="BB75" s="1327" t="s">
        <v>635</v>
      </c>
      <c r="BC75" s="1327"/>
      <c r="BD75" s="1327"/>
      <c r="BE75" s="1327"/>
      <c r="BF75" s="1327"/>
      <c r="BG75" s="1327"/>
      <c r="BH75" s="1327"/>
      <c r="BI75" s="1327"/>
      <c r="BJ75" s="1327"/>
      <c r="BK75" s="1327"/>
      <c r="BL75" s="1327"/>
      <c r="BM75" s="1327"/>
      <c r="BN75" s="1327"/>
      <c r="BO75" s="1327"/>
      <c r="BP75" s="1310">
        <v>13</v>
      </c>
      <c r="BQ75" s="1310"/>
      <c r="BR75" s="1310"/>
      <c r="BS75" s="1310"/>
      <c r="BT75" s="1310"/>
      <c r="BU75" s="1310"/>
      <c r="BV75" s="1310"/>
      <c r="BW75" s="1310"/>
      <c r="BX75" s="1310">
        <v>12.9</v>
      </c>
      <c r="BY75" s="1310"/>
      <c r="BZ75" s="1310"/>
      <c r="CA75" s="1310"/>
      <c r="CB75" s="1310"/>
      <c r="CC75" s="1310"/>
      <c r="CD75" s="1310"/>
      <c r="CE75" s="1310"/>
      <c r="CF75" s="1310">
        <v>13</v>
      </c>
      <c r="CG75" s="1310"/>
      <c r="CH75" s="1310"/>
      <c r="CI75" s="1310"/>
      <c r="CJ75" s="1310"/>
      <c r="CK75" s="1310"/>
      <c r="CL75" s="1310"/>
      <c r="CM75" s="1310"/>
      <c r="CN75" s="1310">
        <v>13.8</v>
      </c>
      <c r="CO75" s="1310"/>
      <c r="CP75" s="1310"/>
      <c r="CQ75" s="1310"/>
      <c r="CR75" s="1310"/>
      <c r="CS75" s="1310"/>
      <c r="CT75" s="1310"/>
      <c r="CU75" s="1310"/>
      <c r="CV75" s="1310">
        <v>12.8</v>
      </c>
      <c r="CW75" s="1310"/>
      <c r="CX75" s="1310"/>
      <c r="CY75" s="1310"/>
      <c r="CZ75" s="1310"/>
      <c r="DA75" s="1310"/>
      <c r="DB75" s="1310"/>
      <c r="DC75" s="1310"/>
    </row>
    <row r="76" spans="2:107" x14ac:dyDescent="0.15">
      <c r="B76" s="395"/>
      <c r="G76" s="1325"/>
      <c r="H76" s="1325"/>
      <c r="I76" s="1320"/>
      <c r="J76" s="1320"/>
      <c r="K76" s="1326"/>
      <c r="L76" s="1326"/>
      <c r="M76" s="1326"/>
      <c r="N76" s="1326"/>
      <c r="AM76" s="40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20"/>
      <c r="H77" s="1320"/>
      <c r="I77" s="1320"/>
      <c r="J77" s="1320"/>
      <c r="K77" s="1331"/>
      <c r="L77" s="1331"/>
      <c r="M77" s="1331"/>
      <c r="N77" s="1331"/>
      <c r="AN77" s="1324" t="s">
        <v>636</v>
      </c>
      <c r="AO77" s="1324"/>
      <c r="AP77" s="1324"/>
      <c r="AQ77" s="1324"/>
      <c r="AR77" s="1324"/>
      <c r="AS77" s="1324"/>
      <c r="AT77" s="1324"/>
      <c r="AU77" s="1324"/>
      <c r="AV77" s="1324"/>
      <c r="AW77" s="1324"/>
      <c r="AX77" s="1324"/>
      <c r="AY77" s="1324"/>
      <c r="AZ77" s="1324"/>
      <c r="BA77" s="1324"/>
      <c r="BB77" s="1327" t="s">
        <v>632</v>
      </c>
      <c r="BC77" s="1327"/>
      <c r="BD77" s="1327"/>
      <c r="BE77" s="1327"/>
      <c r="BF77" s="1327"/>
      <c r="BG77" s="1327"/>
      <c r="BH77" s="1327"/>
      <c r="BI77" s="1327"/>
      <c r="BJ77" s="1327"/>
      <c r="BK77" s="1327"/>
      <c r="BL77" s="1327"/>
      <c r="BM77" s="1327"/>
      <c r="BN77" s="1327"/>
      <c r="BO77" s="1327"/>
      <c r="BP77" s="1310">
        <v>58.9</v>
      </c>
      <c r="BQ77" s="1310"/>
      <c r="BR77" s="1310"/>
      <c r="BS77" s="1310"/>
      <c r="BT77" s="1310"/>
      <c r="BU77" s="1310"/>
      <c r="BV77" s="1310"/>
      <c r="BW77" s="1310"/>
      <c r="BX77" s="1310">
        <v>51.4</v>
      </c>
      <c r="BY77" s="1310"/>
      <c r="BZ77" s="1310"/>
      <c r="CA77" s="1310"/>
      <c r="CB77" s="1310"/>
      <c r="CC77" s="1310"/>
      <c r="CD77" s="1310"/>
      <c r="CE77" s="1310"/>
      <c r="CF77" s="1310">
        <v>46.8</v>
      </c>
      <c r="CG77" s="1310"/>
      <c r="CH77" s="1310"/>
      <c r="CI77" s="1310"/>
      <c r="CJ77" s="1310"/>
      <c r="CK77" s="1310"/>
      <c r="CL77" s="1310"/>
      <c r="CM77" s="1310"/>
      <c r="CN77" s="1310">
        <v>48.4</v>
      </c>
      <c r="CO77" s="1310"/>
      <c r="CP77" s="1310"/>
      <c r="CQ77" s="1310"/>
      <c r="CR77" s="1310"/>
      <c r="CS77" s="1310"/>
      <c r="CT77" s="1310"/>
      <c r="CU77" s="1310"/>
      <c r="CV77" s="1310">
        <v>43</v>
      </c>
      <c r="CW77" s="1310"/>
      <c r="CX77" s="1310"/>
      <c r="CY77" s="1310"/>
      <c r="CZ77" s="1310"/>
      <c r="DA77" s="1310"/>
      <c r="DB77" s="1310"/>
      <c r="DC77" s="1310"/>
    </row>
    <row r="78" spans="2:107" x14ac:dyDescent="0.15">
      <c r="B78" s="395"/>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20"/>
      <c r="H79" s="1320"/>
      <c r="I79" s="1330"/>
      <c r="J79" s="1330"/>
      <c r="K79" s="1332"/>
      <c r="L79" s="1332"/>
      <c r="M79" s="1332"/>
      <c r="N79" s="1332"/>
      <c r="AN79" s="1324"/>
      <c r="AO79" s="1324"/>
      <c r="AP79" s="1324"/>
      <c r="AQ79" s="1324"/>
      <c r="AR79" s="1324"/>
      <c r="AS79" s="1324"/>
      <c r="AT79" s="1324"/>
      <c r="AU79" s="1324"/>
      <c r="AV79" s="1324"/>
      <c r="AW79" s="1324"/>
      <c r="AX79" s="1324"/>
      <c r="AY79" s="1324"/>
      <c r="AZ79" s="1324"/>
      <c r="BA79" s="1324"/>
      <c r="BB79" s="1327" t="s">
        <v>635</v>
      </c>
      <c r="BC79" s="1327"/>
      <c r="BD79" s="1327"/>
      <c r="BE79" s="1327"/>
      <c r="BF79" s="1327"/>
      <c r="BG79" s="1327"/>
      <c r="BH79" s="1327"/>
      <c r="BI79" s="1327"/>
      <c r="BJ79" s="1327"/>
      <c r="BK79" s="1327"/>
      <c r="BL79" s="1327"/>
      <c r="BM79" s="1327"/>
      <c r="BN79" s="1327"/>
      <c r="BO79" s="1327"/>
      <c r="BP79" s="1310">
        <v>10.8</v>
      </c>
      <c r="BQ79" s="1310"/>
      <c r="BR79" s="1310"/>
      <c r="BS79" s="1310"/>
      <c r="BT79" s="1310"/>
      <c r="BU79" s="1310"/>
      <c r="BV79" s="1310"/>
      <c r="BW79" s="1310"/>
      <c r="BX79" s="1310">
        <v>10.199999999999999</v>
      </c>
      <c r="BY79" s="1310"/>
      <c r="BZ79" s="1310"/>
      <c r="CA79" s="1310"/>
      <c r="CB79" s="1310"/>
      <c r="CC79" s="1310"/>
      <c r="CD79" s="1310"/>
      <c r="CE79" s="1310"/>
      <c r="CF79" s="1310">
        <v>9.9</v>
      </c>
      <c r="CG79" s="1310"/>
      <c r="CH79" s="1310"/>
      <c r="CI79" s="1310"/>
      <c r="CJ79" s="1310"/>
      <c r="CK79" s="1310"/>
      <c r="CL79" s="1310"/>
      <c r="CM79" s="1310"/>
      <c r="CN79" s="1310">
        <v>9.9</v>
      </c>
      <c r="CO79" s="1310"/>
      <c r="CP79" s="1310"/>
      <c r="CQ79" s="1310"/>
      <c r="CR79" s="1310"/>
      <c r="CS79" s="1310"/>
      <c r="CT79" s="1310"/>
      <c r="CU79" s="1310"/>
      <c r="CV79" s="1310">
        <v>9.9</v>
      </c>
      <c r="CW79" s="1310"/>
      <c r="CX79" s="1310"/>
      <c r="CY79" s="1310"/>
      <c r="CZ79" s="1310"/>
      <c r="DA79" s="1310"/>
      <c r="DB79" s="1310"/>
      <c r="DC79" s="1310"/>
    </row>
    <row r="80" spans="2:107" x14ac:dyDescent="0.15">
      <c r="B80" s="395"/>
      <c r="G80" s="1320"/>
      <c r="H80" s="1320"/>
      <c r="I80" s="1330"/>
      <c r="J80" s="1330"/>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WxDRDF+RzQOMddQevkJYUZ0QXOxLCkofoVVnM4OWVwrEg1Cnp4rUSISlEbtvrAXmZ4sDt6P+cPPXpb5cyU98w==" saltValue="7u2dtsf1Y2pV0qd50CrEUw==" spinCount="100000" sheet="1" objects="1" scenarios="1" formatCells="0"/>
  <dataConsolidate link="1"/>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abSelected="1" topLeftCell="M83" zoomScale="85" zoomScaleNormal="85" zoomScaleSheetLayoutView="70" workbookViewId="0">
      <selection activeCell="BC112" sqref="BC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637</v>
      </c>
    </row>
  </sheetData>
  <sheetProtection algorithmName="SHA-512" hashValue="j5Njsde2oQexMLTo/KEVsQ0j8ptAo3Ckpp69Vj26kvCqDtlxEkdJKID6Lg+1p5QuX9VZghklayfGESyvz06oXg==" saltValue="NrRYiFTseWFdApDgaAO3DA==" spinCount="100000" sheet="1" objects="1" scenarios="1"/>
  <dataConsolidate link="1"/>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88" zoomScale="85" zoomScaleNormal="85" zoomScaleSheetLayoutView="55" workbookViewId="0">
      <selection activeCell="BI111" sqref="BI11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638</v>
      </c>
    </row>
  </sheetData>
  <sheetProtection algorithmName="SHA-512" hashValue="rxv/Ji8wwUFjmGaWvzK8QmBrJEgmiPtGxo3idcgvjpzNlNexM5NyzP/SEMf4eD7Tvj0DIPp6DBuvUiK+Oz+Ifw==" saltValue="bSIxI4fVY9s/RAQXOpTSgw==" spinCount="100000" sheet="1" objects="1" scenarios="1"/>
  <dataConsolidate link="1"/>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579</v>
      </c>
      <c r="G2" s="157"/>
      <c r="H2" s="158"/>
    </row>
    <row r="3" spans="1:8" x14ac:dyDescent="0.15">
      <c r="A3" s="154" t="s">
        <v>572</v>
      </c>
      <c r="B3" s="159"/>
      <c r="C3" s="160"/>
      <c r="D3" s="161">
        <v>49406</v>
      </c>
      <c r="E3" s="162"/>
      <c r="F3" s="163">
        <v>93741</v>
      </c>
      <c r="G3" s="164"/>
      <c r="H3" s="165"/>
    </row>
    <row r="4" spans="1:8" x14ac:dyDescent="0.15">
      <c r="A4" s="166"/>
      <c r="B4" s="167"/>
      <c r="C4" s="168"/>
      <c r="D4" s="169">
        <v>28588</v>
      </c>
      <c r="E4" s="170"/>
      <c r="F4" s="171">
        <v>46285</v>
      </c>
      <c r="G4" s="172"/>
      <c r="H4" s="173"/>
    </row>
    <row r="5" spans="1:8" x14ac:dyDescent="0.15">
      <c r="A5" s="154" t="s">
        <v>574</v>
      </c>
      <c r="B5" s="159"/>
      <c r="C5" s="160"/>
      <c r="D5" s="161">
        <v>64306</v>
      </c>
      <c r="E5" s="162"/>
      <c r="F5" s="163">
        <v>107537</v>
      </c>
      <c r="G5" s="164"/>
      <c r="H5" s="165"/>
    </row>
    <row r="6" spans="1:8" x14ac:dyDescent="0.15">
      <c r="A6" s="166"/>
      <c r="B6" s="167"/>
      <c r="C6" s="168"/>
      <c r="D6" s="169">
        <v>26909</v>
      </c>
      <c r="E6" s="170"/>
      <c r="F6" s="171">
        <v>57923</v>
      </c>
      <c r="G6" s="172"/>
      <c r="H6" s="173"/>
    </row>
    <row r="7" spans="1:8" x14ac:dyDescent="0.15">
      <c r="A7" s="154" t="s">
        <v>575</v>
      </c>
      <c r="B7" s="159"/>
      <c r="C7" s="160"/>
      <c r="D7" s="161">
        <v>65662</v>
      </c>
      <c r="E7" s="162"/>
      <c r="F7" s="163">
        <v>113913</v>
      </c>
      <c r="G7" s="164"/>
      <c r="H7" s="165"/>
    </row>
    <row r="8" spans="1:8" x14ac:dyDescent="0.15">
      <c r="A8" s="166"/>
      <c r="B8" s="167"/>
      <c r="C8" s="168"/>
      <c r="D8" s="169">
        <v>27251</v>
      </c>
      <c r="E8" s="170"/>
      <c r="F8" s="171">
        <v>53160</v>
      </c>
      <c r="G8" s="172"/>
      <c r="H8" s="173"/>
    </row>
    <row r="9" spans="1:8" x14ac:dyDescent="0.15">
      <c r="A9" s="154" t="s">
        <v>576</v>
      </c>
      <c r="B9" s="159"/>
      <c r="C9" s="160"/>
      <c r="D9" s="161">
        <v>64135</v>
      </c>
      <c r="E9" s="162"/>
      <c r="F9" s="163">
        <v>115050</v>
      </c>
      <c r="G9" s="164"/>
      <c r="H9" s="165"/>
    </row>
    <row r="10" spans="1:8" x14ac:dyDescent="0.15">
      <c r="A10" s="166"/>
      <c r="B10" s="167"/>
      <c r="C10" s="168"/>
      <c r="D10" s="169">
        <v>32795</v>
      </c>
      <c r="E10" s="170"/>
      <c r="F10" s="171">
        <v>53792</v>
      </c>
      <c r="G10" s="172"/>
      <c r="H10" s="173"/>
    </row>
    <row r="11" spans="1:8" x14ac:dyDescent="0.15">
      <c r="A11" s="154" t="s">
        <v>577</v>
      </c>
      <c r="B11" s="159"/>
      <c r="C11" s="160"/>
      <c r="D11" s="161">
        <v>56543</v>
      </c>
      <c r="E11" s="162"/>
      <c r="F11" s="163">
        <v>118252</v>
      </c>
      <c r="G11" s="164"/>
      <c r="H11" s="165"/>
    </row>
    <row r="12" spans="1:8" x14ac:dyDescent="0.15">
      <c r="A12" s="166"/>
      <c r="B12" s="167"/>
      <c r="C12" s="174"/>
      <c r="D12" s="169">
        <v>16351</v>
      </c>
      <c r="E12" s="170"/>
      <c r="F12" s="171">
        <v>49994</v>
      </c>
      <c r="G12" s="172"/>
      <c r="H12" s="173"/>
    </row>
    <row r="13" spans="1:8" x14ac:dyDescent="0.15">
      <c r="A13" s="154"/>
      <c r="B13" s="159"/>
      <c r="C13" s="175"/>
      <c r="D13" s="176">
        <v>60010</v>
      </c>
      <c r="E13" s="177"/>
      <c r="F13" s="178">
        <v>109699</v>
      </c>
      <c r="G13" s="179"/>
      <c r="H13" s="165"/>
    </row>
    <row r="14" spans="1:8" x14ac:dyDescent="0.15">
      <c r="A14" s="166"/>
      <c r="B14" s="167"/>
      <c r="C14" s="168"/>
      <c r="D14" s="169">
        <v>26379</v>
      </c>
      <c r="E14" s="170"/>
      <c r="F14" s="171">
        <v>52231</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4.72</v>
      </c>
      <c r="C19" s="180">
        <f>ROUND(VALUE(SUBSTITUTE(実質収支比率等に係る経年分析!G$48,"▲","-")),2)</f>
        <v>4.9400000000000004</v>
      </c>
      <c r="D19" s="180">
        <f>ROUND(VALUE(SUBSTITUTE(実質収支比率等に係る経年分析!H$48,"▲","-")),2)</f>
        <v>7.94</v>
      </c>
      <c r="E19" s="180">
        <f>ROUND(VALUE(SUBSTITUTE(実質収支比率等に係る経年分析!I$48,"▲","-")),2)</f>
        <v>4.4000000000000004</v>
      </c>
      <c r="F19" s="180">
        <f>ROUND(VALUE(SUBSTITUTE(実質収支比率等に係る経年分析!J$48,"▲","-")),2)</f>
        <v>2.36</v>
      </c>
    </row>
    <row r="20" spans="1:11" x14ac:dyDescent="0.15">
      <c r="A20" s="180" t="s">
        <v>56</v>
      </c>
      <c r="B20" s="180">
        <f>ROUND(VALUE(SUBSTITUTE(実質収支比率等に係る経年分析!F$47,"▲","-")),2)</f>
        <v>30.01</v>
      </c>
      <c r="C20" s="180">
        <f>ROUND(VALUE(SUBSTITUTE(実質収支比率等に係る経年分析!G$47,"▲","-")),2)</f>
        <v>22.75</v>
      </c>
      <c r="D20" s="180">
        <f>ROUND(VALUE(SUBSTITUTE(実質収支比率等に係る経年分析!H$47,"▲","-")),2)</f>
        <v>26.38</v>
      </c>
      <c r="E20" s="180">
        <f>ROUND(VALUE(SUBSTITUTE(実質収支比率等に係る経年分析!I$47,"▲","-")),2)</f>
        <v>28.63</v>
      </c>
      <c r="F20" s="180">
        <f>ROUND(VALUE(SUBSTITUTE(実質収支比率等に係る経年分析!J$47,"▲","-")),2)</f>
        <v>30.11</v>
      </c>
    </row>
    <row r="21" spans="1:11" x14ac:dyDescent="0.15">
      <c r="A21" s="180" t="s">
        <v>57</v>
      </c>
      <c r="B21" s="180">
        <f>IF(ISNUMBER(VALUE(SUBSTITUTE(実質収支比率等に係る経年分析!F$49,"▲","-"))),ROUND(VALUE(SUBSTITUTE(実質収支比率等に係る経年分析!F$49,"▲","-")),2),NA())</f>
        <v>3.39</v>
      </c>
      <c r="C21" s="180">
        <f>IF(ISNUMBER(VALUE(SUBSTITUTE(実質収支比率等に係る経年分析!G$49,"▲","-"))),ROUND(VALUE(SUBSTITUTE(実質収支比率等に係る経年分析!G$49,"▲","-")),2),NA())</f>
        <v>-7.47</v>
      </c>
      <c r="D21" s="180">
        <f>IF(ISNUMBER(VALUE(SUBSTITUTE(実質収支比率等に係る経年分析!H$49,"▲","-"))),ROUND(VALUE(SUBSTITUTE(実質収支比率等に係る経年分析!H$49,"▲","-")),2),NA())</f>
        <v>7.3</v>
      </c>
      <c r="E21" s="180">
        <f>IF(ISNUMBER(VALUE(SUBSTITUTE(実質収支比率等に係る経年分析!I$49,"▲","-"))),ROUND(VALUE(SUBSTITUTE(実質収支比率等に係る経年分析!I$49,"▲","-")),2),NA())</f>
        <v>-1.77</v>
      </c>
      <c r="F21" s="180">
        <f>IF(ISNUMBER(VALUE(SUBSTITUTE(実質収支比率等に係る経年分析!J$49,"▲","-"))),ROUND(VALUE(SUBSTITUTE(実質収支比率等に係る経年分析!J$49,"▲","-")),2),NA())</f>
        <v>-0.53</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3.71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3.35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7.49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0.12</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大栄歴史文化学習館特別会計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0.25</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1.63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0.63</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1.46</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8.5299999999999994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2.9</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v>
      </c>
    </row>
    <row r="35" spans="1:16" x14ac:dyDescent="0.15">
      <c r="A35" s="181" t="str">
        <f>IF(連結実質赤字比率に係る赤字・黒字の構成分析!C$35="",NA(),連結実質赤字比率に係る赤字・黒字の構成分析!C$35)</f>
        <v>風力発電事業会計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4.1399999999999997</v>
      </c>
    </row>
    <row r="36" spans="1:16" x14ac:dyDescent="0.15">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0.61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0.56999999999999995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0.59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0.59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0.55000000000000004</v>
      </c>
      <c r="K36" s="181" t="e">
        <f>IF(ROUND(VALUE(SUBSTITUTE(連結実質赤字比率に係る赤字・黒字の構成分析!J$34,"▲", "-")), 2) &gt;= 0, ABS(ROUND(VALUE(SUBSTITUTE(連結実質赤字比率に係る赤字・黒字の構成分析!J$34,"▲", "-")), 2)), NA())</f>
        <v>#N/A</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1118</v>
      </c>
      <c r="E42" s="182"/>
      <c r="F42" s="182"/>
      <c r="G42" s="182">
        <f>'実質公債費比率（分子）の構造'!L$52</f>
        <v>1153</v>
      </c>
      <c r="H42" s="182"/>
      <c r="I42" s="182"/>
      <c r="J42" s="182">
        <f>'実質公債費比率（分子）の構造'!M$52</f>
        <v>1192</v>
      </c>
      <c r="K42" s="182"/>
      <c r="L42" s="182"/>
      <c r="M42" s="182">
        <f>'実質公債費比率（分子）の構造'!N$52</f>
        <v>1222</v>
      </c>
      <c r="N42" s="182"/>
      <c r="O42" s="182"/>
      <c r="P42" s="182">
        <f>'実質公債費比率（分子）の構造'!O$52</f>
        <v>1189</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f>'実質公債費比率（分子）の構造'!K$50</f>
        <v>12</v>
      </c>
      <c r="C44" s="182"/>
      <c r="D44" s="182"/>
      <c r="E44" s="182">
        <f>'実質公債費比率（分子）の構造'!L$50</f>
        <v>9</v>
      </c>
      <c r="F44" s="182"/>
      <c r="G44" s="182"/>
      <c r="H44" s="182">
        <f>'実質公債費比率（分子）の構造'!M$50</f>
        <v>7</v>
      </c>
      <c r="I44" s="182"/>
      <c r="J44" s="182"/>
      <c r="K44" s="182">
        <f>'実質公債費比率（分子）の構造'!N$50</f>
        <v>4</v>
      </c>
      <c r="L44" s="182"/>
      <c r="M44" s="182"/>
      <c r="N44" s="182">
        <f>'実質公債費比率（分子）の構造'!O$50</f>
        <v>2</v>
      </c>
      <c r="O44" s="182"/>
      <c r="P44" s="182"/>
    </row>
    <row r="45" spans="1:16" x14ac:dyDescent="0.15">
      <c r="A45" s="182" t="s">
        <v>67</v>
      </c>
      <c r="B45" s="182">
        <f>'実質公債費比率（分子）の構造'!K$49</f>
        <v>25</v>
      </c>
      <c r="C45" s="182"/>
      <c r="D45" s="182"/>
      <c r="E45" s="182">
        <f>'実質公債費比率（分子）の構造'!L$49</f>
        <v>32</v>
      </c>
      <c r="F45" s="182"/>
      <c r="G45" s="182"/>
      <c r="H45" s="182">
        <f>'実質公債費比率（分子）の構造'!M$49</f>
        <v>31</v>
      </c>
      <c r="I45" s="182"/>
      <c r="J45" s="182"/>
      <c r="K45" s="182">
        <f>'実質公債費比率（分子）の構造'!N$49</f>
        <v>17</v>
      </c>
      <c r="L45" s="182"/>
      <c r="M45" s="182"/>
      <c r="N45" s="182">
        <f>'実質公債費比率（分子）の構造'!O$49</f>
        <v>14</v>
      </c>
      <c r="O45" s="182"/>
      <c r="P45" s="182"/>
    </row>
    <row r="46" spans="1:16" x14ac:dyDescent="0.15">
      <c r="A46" s="182" t="s">
        <v>68</v>
      </c>
      <c r="B46" s="182">
        <f>'実質公債費比率（分子）の構造'!K$48</f>
        <v>597</v>
      </c>
      <c r="C46" s="182"/>
      <c r="D46" s="182"/>
      <c r="E46" s="182">
        <f>'実質公債費比率（分子）の構造'!L$48</f>
        <v>722</v>
      </c>
      <c r="F46" s="182"/>
      <c r="G46" s="182"/>
      <c r="H46" s="182">
        <f>'実質公債費比率（分子）の構造'!M$48</f>
        <v>731</v>
      </c>
      <c r="I46" s="182"/>
      <c r="J46" s="182"/>
      <c r="K46" s="182">
        <f>'実質公債費比率（分子）の構造'!N$48</f>
        <v>803</v>
      </c>
      <c r="L46" s="182"/>
      <c r="M46" s="182"/>
      <c r="N46" s="182">
        <f>'実質公債費比率（分子）の構造'!O$48</f>
        <v>826</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975</v>
      </c>
      <c r="C49" s="182"/>
      <c r="D49" s="182"/>
      <c r="E49" s="182">
        <f>'実質公債費比率（分子）の構造'!L$45</f>
        <v>1020</v>
      </c>
      <c r="F49" s="182"/>
      <c r="G49" s="182"/>
      <c r="H49" s="182">
        <f>'実質公債費比率（分子）の構造'!M$45</f>
        <v>982</v>
      </c>
      <c r="I49" s="182"/>
      <c r="J49" s="182"/>
      <c r="K49" s="182">
        <f>'実質公債費比率（分子）の構造'!N$45</f>
        <v>968</v>
      </c>
      <c r="L49" s="182"/>
      <c r="M49" s="182"/>
      <c r="N49" s="182">
        <f>'実質公債費比率（分子）の構造'!O$45</f>
        <v>853</v>
      </c>
      <c r="O49" s="182"/>
      <c r="P49" s="182"/>
    </row>
    <row r="50" spans="1:16" x14ac:dyDescent="0.15">
      <c r="A50" s="182" t="s">
        <v>72</v>
      </c>
      <c r="B50" s="182" t="e">
        <f>NA()</f>
        <v>#N/A</v>
      </c>
      <c r="C50" s="182">
        <f>IF(ISNUMBER('実質公債費比率（分子）の構造'!K$53),'実質公債費比率（分子）の構造'!K$53,NA())</f>
        <v>491</v>
      </c>
      <c r="D50" s="182" t="e">
        <f>NA()</f>
        <v>#N/A</v>
      </c>
      <c r="E50" s="182" t="e">
        <f>NA()</f>
        <v>#N/A</v>
      </c>
      <c r="F50" s="182">
        <f>IF(ISNUMBER('実質公債費比率（分子）の構造'!L$53),'実質公債費比率（分子）の構造'!L$53,NA())</f>
        <v>630</v>
      </c>
      <c r="G50" s="182" t="e">
        <f>NA()</f>
        <v>#N/A</v>
      </c>
      <c r="H50" s="182" t="e">
        <f>NA()</f>
        <v>#N/A</v>
      </c>
      <c r="I50" s="182">
        <f>IF(ISNUMBER('実質公債費比率（分子）の構造'!M$53),'実質公債費比率（分子）の構造'!M$53,NA())</f>
        <v>559</v>
      </c>
      <c r="J50" s="182" t="e">
        <f>NA()</f>
        <v>#N/A</v>
      </c>
      <c r="K50" s="182" t="e">
        <f>NA()</f>
        <v>#N/A</v>
      </c>
      <c r="L50" s="182">
        <f>IF(ISNUMBER('実質公債費比率（分子）の構造'!N$53),'実質公債費比率（分子）の構造'!N$53,NA())</f>
        <v>570</v>
      </c>
      <c r="M50" s="182" t="e">
        <f>NA()</f>
        <v>#N/A</v>
      </c>
      <c r="N50" s="182" t="e">
        <f>NA()</f>
        <v>#N/A</v>
      </c>
      <c r="O50" s="182">
        <f>IF(ISNUMBER('実質公債費比率（分子）の構造'!O$53),'実質公債費比率（分子）の構造'!O$53,NA())</f>
        <v>506</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43</v>
      </c>
      <c r="B56" s="181"/>
      <c r="C56" s="181"/>
      <c r="D56" s="181">
        <f>'将来負担比率（分子）の構造'!I$52</f>
        <v>12565</v>
      </c>
      <c r="E56" s="181"/>
      <c r="F56" s="181"/>
      <c r="G56" s="181">
        <f>'将来負担比率（分子）の構造'!J$52</f>
        <v>12047</v>
      </c>
      <c r="H56" s="181"/>
      <c r="I56" s="181"/>
      <c r="J56" s="181">
        <f>'将来負担比率（分子）の構造'!K$52</f>
        <v>11388</v>
      </c>
      <c r="K56" s="181"/>
      <c r="L56" s="181"/>
      <c r="M56" s="181">
        <f>'将来負担比率（分子）の構造'!L$52</f>
        <v>11107</v>
      </c>
      <c r="N56" s="181"/>
      <c r="O56" s="181"/>
      <c r="P56" s="181">
        <f>'将来負担比率（分子）の構造'!M$52</f>
        <v>10439</v>
      </c>
    </row>
    <row r="57" spans="1:16" x14ac:dyDescent="0.15">
      <c r="A57" s="181" t="s">
        <v>42</v>
      </c>
      <c r="B57" s="181"/>
      <c r="C57" s="181"/>
      <c r="D57" s="181">
        <f>'将来負担比率（分子）の構造'!I$51</f>
        <v>37</v>
      </c>
      <c r="E57" s="181"/>
      <c r="F57" s="181"/>
      <c r="G57" s="181">
        <f>'将来負担比率（分子）の構造'!J$51</f>
        <v>32</v>
      </c>
      <c r="H57" s="181"/>
      <c r="I57" s="181"/>
      <c r="J57" s="181">
        <f>'将来負担比率（分子）の構造'!K$51</f>
        <v>24</v>
      </c>
      <c r="K57" s="181"/>
      <c r="L57" s="181"/>
      <c r="M57" s="181">
        <f>'将来負担比率（分子）の構造'!L$51</f>
        <v>19</v>
      </c>
      <c r="N57" s="181"/>
      <c r="O57" s="181"/>
      <c r="P57" s="181">
        <f>'将来負担比率（分子）の構造'!M$51</f>
        <v>15</v>
      </c>
    </row>
    <row r="58" spans="1:16" x14ac:dyDescent="0.15">
      <c r="A58" s="181" t="s">
        <v>41</v>
      </c>
      <c r="B58" s="181"/>
      <c r="C58" s="181"/>
      <c r="D58" s="181">
        <f>'将来負担比率（分子）の構造'!I$50</f>
        <v>2055</v>
      </c>
      <c r="E58" s="181"/>
      <c r="F58" s="181"/>
      <c r="G58" s="181">
        <f>'将来負担比率（分子）の構造'!J$50</f>
        <v>1761</v>
      </c>
      <c r="H58" s="181"/>
      <c r="I58" s="181"/>
      <c r="J58" s="181">
        <f>'将来負担比率（分子）の構造'!K$50</f>
        <v>1949</v>
      </c>
      <c r="K58" s="181"/>
      <c r="L58" s="181"/>
      <c r="M58" s="181">
        <f>'将来負担比率（分子）の構造'!L$50</f>
        <v>2078</v>
      </c>
      <c r="N58" s="181"/>
      <c r="O58" s="181"/>
      <c r="P58" s="181">
        <f>'将来負担比率（分子）の構造'!M$50</f>
        <v>2317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918</v>
      </c>
      <c r="C62" s="181"/>
      <c r="D62" s="181"/>
      <c r="E62" s="181">
        <f>'将来負担比率（分子）の構造'!J$45</f>
        <v>858</v>
      </c>
      <c r="F62" s="181"/>
      <c r="G62" s="181"/>
      <c r="H62" s="181">
        <f>'将来負担比率（分子）の構造'!K$45</f>
        <v>845</v>
      </c>
      <c r="I62" s="181"/>
      <c r="J62" s="181"/>
      <c r="K62" s="181">
        <f>'将来負担比率（分子）の構造'!L$45</f>
        <v>790</v>
      </c>
      <c r="L62" s="181"/>
      <c r="M62" s="181"/>
      <c r="N62" s="181">
        <f>'将来負担比率（分子）の構造'!M$45</f>
        <v>799</v>
      </c>
      <c r="O62" s="181"/>
      <c r="P62" s="181"/>
    </row>
    <row r="63" spans="1:16" x14ac:dyDescent="0.15">
      <c r="A63" s="181" t="s">
        <v>34</v>
      </c>
      <c r="B63" s="181">
        <f>'将来負担比率（分子）の構造'!I$44</f>
        <v>278</v>
      </c>
      <c r="C63" s="181"/>
      <c r="D63" s="181"/>
      <c r="E63" s="181">
        <f>'将来負担比率（分子）の構造'!J$44</f>
        <v>261</v>
      </c>
      <c r="F63" s="181"/>
      <c r="G63" s="181"/>
      <c r="H63" s="181">
        <f>'将来負担比率（分子）の構造'!K$44</f>
        <v>238</v>
      </c>
      <c r="I63" s="181"/>
      <c r="J63" s="181"/>
      <c r="K63" s="181">
        <f>'将来負担比率（分子）の構造'!L$44</f>
        <v>239</v>
      </c>
      <c r="L63" s="181"/>
      <c r="M63" s="181"/>
      <c r="N63" s="181">
        <f>'将来負担比率（分子）の構造'!M$44</f>
        <v>278</v>
      </c>
      <c r="O63" s="181"/>
      <c r="P63" s="181"/>
    </row>
    <row r="64" spans="1:16" x14ac:dyDescent="0.15">
      <c r="A64" s="181" t="s">
        <v>33</v>
      </c>
      <c r="B64" s="181">
        <f>'将来負担比率（分子）の構造'!I$43</f>
        <v>9099</v>
      </c>
      <c r="C64" s="181"/>
      <c r="D64" s="181"/>
      <c r="E64" s="181">
        <f>'将来負担比率（分子）の構造'!J$43</f>
        <v>9174</v>
      </c>
      <c r="F64" s="181"/>
      <c r="G64" s="181"/>
      <c r="H64" s="181">
        <f>'将来負担比率（分子）の構造'!K$43</f>
        <v>8896</v>
      </c>
      <c r="I64" s="181"/>
      <c r="J64" s="181"/>
      <c r="K64" s="181">
        <f>'将来負担比率（分子）の構造'!L$43</f>
        <v>8702</v>
      </c>
      <c r="L64" s="181"/>
      <c r="M64" s="181"/>
      <c r="N64" s="181">
        <f>'将来負担比率（分子）の構造'!M$43</f>
        <v>7865</v>
      </c>
      <c r="O64" s="181"/>
      <c r="P64" s="181"/>
    </row>
    <row r="65" spans="1:16" x14ac:dyDescent="0.15">
      <c r="A65" s="181" t="s">
        <v>32</v>
      </c>
      <c r="B65" s="181">
        <f>'将来負担比率（分子）の構造'!I$42</f>
        <v>31</v>
      </c>
      <c r="C65" s="181"/>
      <c r="D65" s="181"/>
      <c r="E65" s="181">
        <f>'将来負担比率（分子）の構造'!J$42</f>
        <v>270</v>
      </c>
      <c r="F65" s="181"/>
      <c r="G65" s="181"/>
      <c r="H65" s="181">
        <f>'将来負担比率（分子）の構造'!K$42</f>
        <v>15</v>
      </c>
      <c r="I65" s="181"/>
      <c r="J65" s="181"/>
      <c r="K65" s="181">
        <f>'将来負担比率（分子）の構造'!L$42</f>
        <v>11</v>
      </c>
      <c r="L65" s="181"/>
      <c r="M65" s="181"/>
      <c r="N65" s="181">
        <f>'将来負担比率（分子）の構造'!M$42</f>
        <v>8</v>
      </c>
      <c r="O65" s="181"/>
      <c r="P65" s="181"/>
    </row>
    <row r="66" spans="1:16" x14ac:dyDescent="0.15">
      <c r="A66" s="181" t="s">
        <v>31</v>
      </c>
      <c r="B66" s="181">
        <f>'将来負担比率（分子）の構造'!I$41</f>
        <v>8140</v>
      </c>
      <c r="C66" s="181"/>
      <c r="D66" s="181"/>
      <c r="E66" s="181">
        <f>'将来負担比率（分子）の構造'!J$41</f>
        <v>6995</v>
      </c>
      <c r="F66" s="181"/>
      <c r="G66" s="181"/>
      <c r="H66" s="181">
        <f>'将来負担比率（分子）の構造'!K$41</f>
        <v>7518</v>
      </c>
      <c r="I66" s="181"/>
      <c r="J66" s="181"/>
      <c r="K66" s="181">
        <f>'将来負担比率（分子）の構造'!L$41</f>
        <v>7406</v>
      </c>
      <c r="L66" s="181"/>
      <c r="M66" s="181"/>
      <c r="N66" s="181">
        <f>'将来負担比率（分子）の構造'!M$41</f>
        <v>7126</v>
      </c>
      <c r="O66" s="181"/>
      <c r="P66" s="181"/>
    </row>
    <row r="67" spans="1:16" x14ac:dyDescent="0.15">
      <c r="A67" s="181" t="s">
        <v>76</v>
      </c>
      <c r="B67" s="181" t="e">
        <f>NA()</f>
        <v>#N/A</v>
      </c>
      <c r="C67" s="181">
        <f>IF(ISNUMBER('将来負担比率（分子）の構造'!I$53), IF('将来負担比率（分子）の構造'!I$53 &lt; 0, 0, '将来負担比率（分子）の構造'!I$53), NA())</f>
        <v>3808</v>
      </c>
      <c r="D67" s="181" t="e">
        <f>NA()</f>
        <v>#N/A</v>
      </c>
      <c r="E67" s="181" t="e">
        <f>NA()</f>
        <v>#N/A</v>
      </c>
      <c r="F67" s="181">
        <f>IF(ISNUMBER('将来負担比率（分子）の構造'!J$53), IF('将来負担比率（分子）の構造'!J$53 &lt; 0, 0, '将来負担比率（分子）の構造'!J$53), NA())</f>
        <v>3718</v>
      </c>
      <c r="G67" s="181" t="e">
        <f>NA()</f>
        <v>#N/A</v>
      </c>
      <c r="H67" s="181" t="e">
        <f>NA()</f>
        <v>#N/A</v>
      </c>
      <c r="I67" s="181">
        <f>IF(ISNUMBER('将来負担比率（分子）の構造'!K$53), IF('将来負担比率（分子）の構造'!K$53 &lt; 0, 0, '将来負担比率（分子）の構造'!K$53), NA())</f>
        <v>4150</v>
      </c>
      <c r="J67" s="181" t="e">
        <f>NA()</f>
        <v>#N/A</v>
      </c>
      <c r="K67" s="181" t="e">
        <f>NA()</f>
        <v>#N/A</v>
      </c>
      <c r="L67" s="181">
        <f>IF(ISNUMBER('将来負担比率（分子）の構造'!L$53), IF('将来負担比率（分子）の構造'!L$53 &lt; 0, 0, '将来負担比率（分子）の構造'!L$53), NA())</f>
        <v>3943</v>
      </c>
      <c r="M67" s="181" t="e">
        <f>NA()</f>
        <v>#N/A</v>
      </c>
      <c r="N67" s="181" t="e">
        <f>NA()</f>
        <v>#N/A</v>
      </c>
      <c r="O67" s="181">
        <f>IF(ISNUMBER('将来負担比率（分子）の構造'!M$53), IF('将来負担比率（分子）の構造'!M$53 &lt; 0, 0, '将来負担比率（分子）の構造'!M$53), NA())</f>
        <v>3305</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1450</v>
      </c>
      <c r="C72" s="185">
        <f>基金残高に係る経年分析!G55</f>
        <v>1552</v>
      </c>
      <c r="D72" s="185">
        <f>基金残高に係る経年分析!H55</f>
        <v>1634</v>
      </c>
    </row>
    <row r="73" spans="1:16" x14ac:dyDescent="0.15">
      <c r="A73" s="184" t="s">
        <v>79</v>
      </c>
      <c r="B73" s="185">
        <f>基金残高に係る経年分析!F56</f>
        <v>44</v>
      </c>
      <c r="C73" s="185">
        <f>基金残高に係る経年分析!G56</f>
        <v>44</v>
      </c>
      <c r="D73" s="185">
        <f>基金残高に係る経年分析!H56</f>
        <v>44</v>
      </c>
    </row>
    <row r="74" spans="1:16" x14ac:dyDescent="0.15">
      <c r="A74" s="184" t="s">
        <v>80</v>
      </c>
      <c r="B74" s="185">
        <f>基金残高に係る経年分析!F57</f>
        <v>1446</v>
      </c>
      <c r="C74" s="185">
        <f>基金残高に係る経年分析!G57</f>
        <v>1461</v>
      </c>
      <c r="D74" s="185">
        <f>基金残高に係る経年分析!H57</f>
        <v>1545</v>
      </c>
    </row>
  </sheetData>
  <sheetProtection algorithmName="SHA-512" hashValue="Gns+6tWkWG7BUzu9JWXRJbmbsf7mubniACZhTdzDQhtzFGjGURSFa4JFdfPSg3cWv7MsZT6R5AN/WW2lB2xASw==" saltValue="+mgikonb75w/IdiPFs8dN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220</v>
      </c>
      <c r="DI1" s="798"/>
      <c r="DJ1" s="798"/>
      <c r="DK1" s="798"/>
      <c r="DL1" s="798"/>
      <c r="DM1" s="798"/>
      <c r="DN1" s="799"/>
      <c r="DO1" s="226"/>
      <c r="DP1" s="797" t="s">
        <v>221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226</v>
      </c>
      <c r="S4" s="740"/>
      <c r="T4" s="740"/>
      <c r="U4" s="740"/>
      <c r="V4" s="740"/>
      <c r="W4" s="740"/>
      <c r="X4" s="740"/>
      <c r="Y4" s="741"/>
      <c r="Z4" s="739" t="s">
        <v>227</v>
      </c>
      <c r="AA4" s="740"/>
      <c r="AB4" s="740"/>
      <c r="AC4" s="741"/>
      <c r="AD4" s="739" t="s">
        <v>228</v>
      </c>
      <c r="AE4" s="740"/>
      <c r="AF4" s="740"/>
      <c r="AG4" s="740"/>
      <c r="AH4" s="740"/>
      <c r="AI4" s="740"/>
      <c r="AJ4" s="740"/>
      <c r="AK4" s="741"/>
      <c r="AL4" s="739" t="s">
        <v>227</v>
      </c>
      <c r="AM4" s="740"/>
      <c r="AN4" s="740"/>
      <c r="AO4" s="741"/>
      <c r="AP4" s="800" t="s">
        <v>229</v>
      </c>
      <c r="AQ4" s="800"/>
      <c r="AR4" s="800"/>
      <c r="AS4" s="800"/>
      <c r="AT4" s="800"/>
      <c r="AU4" s="800"/>
      <c r="AV4" s="800"/>
      <c r="AW4" s="800"/>
      <c r="AX4" s="800"/>
      <c r="AY4" s="800"/>
      <c r="AZ4" s="800"/>
      <c r="BA4" s="800"/>
      <c r="BB4" s="800"/>
      <c r="BC4" s="800"/>
      <c r="BD4" s="800"/>
      <c r="BE4" s="800"/>
      <c r="BF4" s="800"/>
      <c r="BG4" s="800" t="s">
        <v>230</v>
      </c>
      <c r="BH4" s="800"/>
      <c r="BI4" s="800"/>
      <c r="BJ4" s="800"/>
      <c r="BK4" s="800"/>
      <c r="BL4" s="800"/>
      <c r="BM4" s="800"/>
      <c r="BN4" s="800"/>
      <c r="BO4" s="800" t="s">
        <v>227</v>
      </c>
      <c r="BP4" s="800"/>
      <c r="BQ4" s="800"/>
      <c r="BR4" s="800"/>
      <c r="BS4" s="800" t="s">
        <v>231</v>
      </c>
      <c r="BT4" s="800"/>
      <c r="BU4" s="800"/>
      <c r="BV4" s="800"/>
      <c r="BW4" s="800"/>
      <c r="BX4" s="800"/>
      <c r="BY4" s="800"/>
      <c r="BZ4" s="800"/>
      <c r="CA4" s="800"/>
      <c r="CB4" s="800"/>
      <c r="CD4" s="782" t="s">
        <v>232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233</v>
      </c>
      <c r="C5" s="745"/>
      <c r="D5" s="745"/>
      <c r="E5" s="745"/>
      <c r="F5" s="745"/>
      <c r="G5" s="745"/>
      <c r="H5" s="745"/>
      <c r="I5" s="745"/>
      <c r="J5" s="745"/>
      <c r="K5" s="745"/>
      <c r="L5" s="745"/>
      <c r="M5" s="745"/>
      <c r="N5" s="745"/>
      <c r="O5" s="745"/>
      <c r="P5" s="745"/>
      <c r="Q5" s="746"/>
      <c r="R5" s="733">
        <v>1428677</v>
      </c>
      <c r="S5" s="734"/>
      <c r="T5" s="734"/>
      <c r="U5" s="734"/>
      <c r="V5" s="734"/>
      <c r="W5" s="734"/>
      <c r="X5" s="734"/>
      <c r="Y5" s="777"/>
      <c r="Z5" s="795">
        <v>15.5</v>
      </c>
      <c r="AA5" s="795"/>
      <c r="AB5" s="795"/>
      <c r="AC5" s="795"/>
      <c r="AD5" s="796">
        <v>1428677</v>
      </c>
      <c r="AE5" s="796"/>
      <c r="AF5" s="796"/>
      <c r="AG5" s="796"/>
      <c r="AH5" s="796"/>
      <c r="AI5" s="796"/>
      <c r="AJ5" s="796"/>
      <c r="AK5" s="796"/>
      <c r="AL5" s="778">
        <v>27</v>
      </c>
      <c r="AM5" s="749"/>
      <c r="AN5" s="749"/>
      <c r="AO5" s="779"/>
      <c r="AP5" s="744" t="s">
        <v>234</v>
      </c>
      <c r="AQ5" s="745"/>
      <c r="AR5" s="745"/>
      <c r="AS5" s="745"/>
      <c r="AT5" s="745"/>
      <c r="AU5" s="745"/>
      <c r="AV5" s="745"/>
      <c r="AW5" s="745"/>
      <c r="AX5" s="745"/>
      <c r="AY5" s="745"/>
      <c r="AZ5" s="745"/>
      <c r="BA5" s="745"/>
      <c r="BB5" s="745"/>
      <c r="BC5" s="745"/>
      <c r="BD5" s="745"/>
      <c r="BE5" s="745"/>
      <c r="BF5" s="746"/>
      <c r="BG5" s="678">
        <v>1428677</v>
      </c>
      <c r="BH5" s="679"/>
      <c r="BI5" s="679"/>
      <c r="BJ5" s="679"/>
      <c r="BK5" s="679"/>
      <c r="BL5" s="679"/>
      <c r="BM5" s="679"/>
      <c r="BN5" s="680"/>
      <c r="BO5" s="715">
        <v>100</v>
      </c>
      <c r="BP5" s="715"/>
      <c r="BQ5" s="715"/>
      <c r="BR5" s="715"/>
      <c r="BS5" s="716">
        <v>5956</v>
      </c>
      <c r="BT5" s="716"/>
      <c r="BU5" s="716"/>
      <c r="BV5" s="716"/>
      <c r="BW5" s="716"/>
      <c r="BX5" s="716"/>
      <c r="BY5" s="716"/>
      <c r="BZ5" s="716"/>
      <c r="CA5" s="716"/>
      <c r="CB5" s="775"/>
      <c r="CD5" s="782" t="s">
        <v>229</v>
      </c>
      <c r="CE5" s="783"/>
      <c r="CF5" s="783"/>
      <c r="CG5" s="783"/>
      <c r="CH5" s="783"/>
      <c r="CI5" s="783"/>
      <c r="CJ5" s="783"/>
      <c r="CK5" s="783"/>
      <c r="CL5" s="783"/>
      <c r="CM5" s="783"/>
      <c r="CN5" s="783"/>
      <c r="CO5" s="783"/>
      <c r="CP5" s="783"/>
      <c r="CQ5" s="784"/>
      <c r="CR5" s="782" t="s">
        <v>235</v>
      </c>
      <c r="CS5" s="783"/>
      <c r="CT5" s="783"/>
      <c r="CU5" s="783"/>
      <c r="CV5" s="783"/>
      <c r="CW5" s="783"/>
      <c r="CX5" s="783"/>
      <c r="CY5" s="784"/>
      <c r="CZ5" s="782" t="s">
        <v>227</v>
      </c>
      <c r="DA5" s="783"/>
      <c r="DB5" s="783"/>
      <c r="DC5" s="784"/>
      <c r="DD5" s="782" t="s">
        <v>236</v>
      </c>
      <c r="DE5" s="783"/>
      <c r="DF5" s="783"/>
      <c r="DG5" s="783"/>
      <c r="DH5" s="783"/>
      <c r="DI5" s="783"/>
      <c r="DJ5" s="783"/>
      <c r="DK5" s="783"/>
      <c r="DL5" s="783"/>
      <c r="DM5" s="783"/>
      <c r="DN5" s="783"/>
      <c r="DO5" s="783"/>
      <c r="DP5" s="784"/>
      <c r="DQ5" s="782" t="s">
        <v>237</v>
      </c>
      <c r="DR5" s="783"/>
      <c r="DS5" s="783"/>
      <c r="DT5" s="783"/>
      <c r="DU5" s="783"/>
      <c r="DV5" s="783"/>
      <c r="DW5" s="783"/>
      <c r="DX5" s="783"/>
      <c r="DY5" s="783"/>
      <c r="DZ5" s="783"/>
      <c r="EA5" s="783"/>
      <c r="EB5" s="783"/>
      <c r="EC5" s="784"/>
    </row>
    <row r="6" spans="2:143" ht="11.25" customHeight="1" x14ac:dyDescent="0.15">
      <c r="B6" s="675" t="s">
        <v>238</v>
      </c>
      <c r="C6" s="676"/>
      <c r="D6" s="676"/>
      <c r="E6" s="676"/>
      <c r="F6" s="676"/>
      <c r="G6" s="676"/>
      <c r="H6" s="676"/>
      <c r="I6" s="676"/>
      <c r="J6" s="676"/>
      <c r="K6" s="676"/>
      <c r="L6" s="676"/>
      <c r="M6" s="676"/>
      <c r="N6" s="676"/>
      <c r="O6" s="676"/>
      <c r="P6" s="676"/>
      <c r="Q6" s="677"/>
      <c r="R6" s="678">
        <v>89053</v>
      </c>
      <c r="S6" s="679"/>
      <c r="T6" s="679"/>
      <c r="U6" s="679"/>
      <c r="V6" s="679"/>
      <c r="W6" s="679"/>
      <c r="X6" s="679"/>
      <c r="Y6" s="680"/>
      <c r="Z6" s="715">
        <v>1</v>
      </c>
      <c r="AA6" s="715"/>
      <c r="AB6" s="715"/>
      <c r="AC6" s="715"/>
      <c r="AD6" s="716">
        <v>89053</v>
      </c>
      <c r="AE6" s="716"/>
      <c r="AF6" s="716"/>
      <c r="AG6" s="716"/>
      <c r="AH6" s="716"/>
      <c r="AI6" s="716"/>
      <c r="AJ6" s="716"/>
      <c r="AK6" s="716"/>
      <c r="AL6" s="681">
        <v>1.7</v>
      </c>
      <c r="AM6" s="682"/>
      <c r="AN6" s="682"/>
      <c r="AO6" s="717"/>
      <c r="AP6" s="675" t="s">
        <v>239</v>
      </c>
      <c r="AQ6" s="676"/>
      <c r="AR6" s="676"/>
      <c r="AS6" s="676"/>
      <c r="AT6" s="676"/>
      <c r="AU6" s="676"/>
      <c r="AV6" s="676"/>
      <c r="AW6" s="676"/>
      <c r="AX6" s="676"/>
      <c r="AY6" s="676"/>
      <c r="AZ6" s="676"/>
      <c r="BA6" s="676"/>
      <c r="BB6" s="676"/>
      <c r="BC6" s="676"/>
      <c r="BD6" s="676"/>
      <c r="BE6" s="676"/>
      <c r="BF6" s="677"/>
      <c r="BG6" s="678">
        <v>1428677</v>
      </c>
      <c r="BH6" s="679"/>
      <c r="BI6" s="679"/>
      <c r="BJ6" s="679"/>
      <c r="BK6" s="679"/>
      <c r="BL6" s="679"/>
      <c r="BM6" s="679"/>
      <c r="BN6" s="680"/>
      <c r="BO6" s="715">
        <v>100</v>
      </c>
      <c r="BP6" s="715"/>
      <c r="BQ6" s="715"/>
      <c r="BR6" s="715"/>
      <c r="BS6" s="716">
        <v>5956</v>
      </c>
      <c r="BT6" s="716"/>
      <c r="BU6" s="716"/>
      <c r="BV6" s="716"/>
      <c r="BW6" s="716"/>
      <c r="BX6" s="716"/>
      <c r="BY6" s="716"/>
      <c r="BZ6" s="716"/>
      <c r="CA6" s="716"/>
      <c r="CB6" s="775"/>
      <c r="CD6" s="736" t="s">
        <v>240</v>
      </c>
      <c r="CE6" s="737"/>
      <c r="CF6" s="737"/>
      <c r="CG6" s="737"/>
      <c r="CH6" s="737"/>
      <c r="CI6" s="737"/>
      <c r="CJ6" s="737"/>
      <c r="CK6" s="737"/>
      <c r="CL6" s="737"/>
      <c r="CM6" s="737"/>
      <c r="CN6" s="737"/>
      <c r="CO6" s="737"/>
      <c r="CP6" s="737"/>
      <c r="CQ6" s="738"/>
      <c r="CR6" s="678">
        <v>97765</v>
      </c>
      <c r="CS6" s="679"/>
      <c r="CT6" s="679"/>
      <c r="CU6" s="679"/>
      <c r="CV6" s="679"/>
      <c r="CW6" s="679"/>
      <c r="CX6" s="679"/>
      <c r="CY6" s="680"/>
      <c r="CZ6" s="778">
        <v>1.1000000000000001</v>
      </c>
      <c r="DA6" s="749"/>
      <c r="DB6" s="749"/>
      <c r="DC6" s="781"/>
      <c r="DD6" s="684" t="s">
        <v>132</v>
      </c>
      <c r="DE6" s="679"/>
      <c r="DF6" s="679"/>
      <c r="DG6" s="679"/>
      <c r="DH6" s="679"/>
      <c r="DI6" s="679"/>
      <c r="DJ6" s="679"/>
      <c r="DK6" s="679"/>
      <c r="DL6" s="679"/>
      <c r="DM6" s="679"/>
      <c r="DN6" s="679"/>
      <c r="DO6" s="679"/>
      <c r="DP6" s="680"/>
      <c r="DQ6" s="684">
        <v>97765</v>
      </c>
      <c r="DR6" s="679"/>
      <c r="DS6" s="679"/>
      <c r="DT6" s="679"/>
      <c r="DU6" s="679"/>
      <c r="DV6" s="679"/>
      <c r="DW6" s="679"/>
      <c r="DX6" s="679"/>
      <c r="DY6" s="679"/>
      <c r="DZ6" s="679"/>
      <c r="EA6" s="679"/>
      <c r="EB6" s="679"/>
      <c r="EC6" s="722"/>
    </row>
    <row r="7" spans="2:143" ht="11.25" customHeight="1" x14ac:dyDescent="0.15">
      <c r="B7" s="675" t="s">
        <v>241</v>
      </c>
      <c r="C7" s="676"/>
      <c r="D7" s="676"/>
      <c r="E7" s="676"/>
      <c r="F7" s="676"/>
      <c r="G7" s="676"/>
      <c r="H7" s="676"/>
      <c r="I7" s="676"/>
      <c r="J7" s="676"/>
      <c r="K7" s="676"/>
      <c r="L7" s="676"/>
      <c r="M7" s="676"/>
      <c r="N7" s="676"/>
      <c r="O7" s="676"/>
      <c r="P7" s="676"/>
      <c r="Q7" s="677"/>
      <c r="R7" s="678">
        <v>1769</v>
      </c>
      <c r="S7" s="679"/>
      <c r="T7" s="679"/>
      <c r="U7" s="679"/>
      <c r="V7" s="679"/>
      <c r="W7" s="679"/>
      <c r="X7" s="679"/>
      <c r="Y7" s="680"/>
      <c r="Z7" s="715">
        <v>0</v>
      </c>
      <c r="AA7" s="715"/>
      <c r="AB7" s="715"/>
      <c r="AC7" s="715"/>
      <c r="AD7" s="716">
        <v>1769</v>
      </c>
      <c r="AE7" s="716"/>
      <c r="AF7" s="716"/>
      <c r="AG7" s="716"/>
      <c r="AH7" s="716"/>
      <c r="AI7" s="716"/>
      <c r="AJ7" s="716"/>
      <c r="AK7" s="716"/>
      <c r="AL7" s="681">
        <v>0</v>
      </c>
      <c r="AM7" s="682"/>
      <c r="AN7" s="682"/>
      <c r="AO7" s="717"/>
      <c r="AP7" s="675" t="s">
        <v>242</v>
      </c>
      <c r="AQ7" s="676"/>
      <c r="AR7" s="676"/>
      <c r="AS7" s="676"/>
      <c r="AT7" s="676"/>
      <c r="AU7" s="676"/>
      <c r="AV7" s="676"/>
      <c r="AW7" s="676"/>
      <c r="AX7" s="676"/>
      <c r="AY7" s="676"/>
      <c r="AZ7" s="676"/>
      <c r="BA7" s="676"/>
      <c r="BB7" s="676"/>
      <c r="BC7" s="676"/>
      <c r="BD7" s="676"/>
      <c r="BE7" s="676"/>
      <c r="BF7" s="677"/>
      <c r="BG7" s="678">
        <v>601374</v>
      </c>
      <c r="BH7" s="679"/>
      <c r="BI7" s="679"/>
      <c r="BJ7" s="679"/>
      <c r="BK7" s="679"/>
      <c r="BL7" s="679"/>
      <c r="BM7" s="679"/>
      <c r="BN7" s="680"/>
      <c r="BO7" s="715">
        <v>42.1</v>
      </c>
      <c r="BP7" s="715"/>
      <c r="BQ7" s="715"/>
      <c r="BR7" s="715"/>
      <c r="BS7" s="716">
        <v>5956</v>
      </c>
      <c r="BT7" s="716"/>
      <c r="BU7" s="716"/>
      <c r="BV7" s="716"/>
      <c r="BW7" s="716"/>
      <c r="BX7" s="716"/>
      <c r="BY7" s="716"/>
      <c r="BZ7" s="716"/>
      <c r="CA7" s="716"/>
      <c r="CB7" s="775"/>
      <c r="CD7" s="711" t="s">
        <v>243</v>
      </c>
      <c r="CE7" s="712"/>
      <c r="CF7" s="712"/>
      <c r="CG7" s="712"/>
      <c r="CH7" s="712"/>
      <c r="CI7" s="712"/>
      <c r="CJ7" s="712"/>
      <c r="CK7" s="712"/>
      <c r="CL7" s="712"/>
      <c r="CM7" s="712"/>
      <c r="CN7" s="712"/>
      <c r="CO7" s="712"/>
      <c r="CP7" s="712"/>
      <c r="CQ7" s="713"/>
      <c r="CR7" s="678">
        <v>1577721</v>
      </c>
      <c r="CS7" s="679"/>
      <c r="CT7" s="679"/>
      <c r="CU7" s="679"/>
      <c r="CV7" s="679"/>
      <c r="CW7" s="679"/>
      <c r="CX7" s="679"/>
      <c r="CY7" s="680"/>
      <c r="CZ7" s="715">
        <v>17.399999999999999</v>
      </c>
      <c r="DA7" s="715"/>
      <c r="DB7" s="715"/>
      <c r="DC7" s="715"/>
      <c r="DD7" s="684">
        <v>47525</v>
      </c>
      <c r="DE7" s="679"/>
      <c r="DF7" s="679"/>
      <c r="DG7" s="679"/>
      <c r="DH7" s="679"/>
      <c r="DI7" s="679"/>
      <c r="DJ7" s="679"/>
      <c r="DK7" s="679"/>
      <c r="DL7" s="679"/>
      <c r="DM7" s="679"/>
      <c r="DN7" s="679"/>
      <c r="DO7" s="679"/>
      <c r="DP7" s="680"/>
      <c r="DQ7" s="684">
        <v>954644</v>
      </c>
      <c r="DR7" s="679"/>
      <c r="DS7" s="679"/>
      <c r="DT7" s="679"/>
      <c r="DU7" s="679"/>
      <c r="DV7" s="679"/>
      <c r="DW7" s="679"/>
      <c r="DX7" s="679"/>
      <c r="DY7" s="679"/>
      <c r="DZ7" s="679"/>
      <c r="EA7" s="679"/>
      <c r="EB7" s="679"/>
      <c r="EC7" s="722"/>
    </row>
    <row r="8" spans="2:143" ht="11.25" customHeight="1" x14ac:dyDescent="0.15">
      <c r="B8" s="675" t="s">
        <v>244</v>
      </c>
      <c r="C8" s="676"/>
      <c r="D8" s="676"/>
      <c r="E8" s="676"/>
      <c r="F8" s="676"/>
      <c r="G8" s="676"/>
      <c r="H8" s="676"/>
      <c r="I8" s="676"/>
      <c r="J8" s="676"/>
      <c r="K8" s="676"/>
      <c r="L8" s="676"/>
      <c r="M8" s="676"/>
      <c r="N8" s="676"/>
      <c r="O8" s="676"/>
      <c r="P8" s="676"/>
      <c r="Q8" s="677"/>
      <c r="R8" s="678">
        <v>6289</v>
      </c>
      <c r="S8" s="679"/>
      <c r="T8" s="679"/>
      <c r="U8" s="679"/>
      <c r="V8" s="679"/>
      <c r="W8" s="679"/>
      <c r="X8" s="679"/>
      <c r="Y8" s="680"/>
      <c r="Z8" s="715">
        <v>0.1</v>
      </c>
      <c r="AA8" s="715"/>
      <c r="AB8" s="715"/>
      <c r="AC8" s="715"/>
      <c r="AD8" s="716">
        <v>6289</v>
      </c>
      <c r="AE8" s="716"/>
      <c r="AF8" s="716"/>
      <c r="AG8" s="716"/>
      <c r="AH8" s="716"/>
      <c r="AI8" s="716"/>
      <c r="AJ8" s="716"/>
      <c r="AK8" s="716"/>
      <c r="AL8" s="681">
        <v>0.1</v>
      </c>
      <c r="AM8" s="682"/>
      <c r="AN8" s="682"/>
      <c r="AO8" s="717"/>
      <c r="AP8" s="675" t="s">
        <v>245</v>
      </c>
      <c r="AQ8" s="676"/>
      <c r="AR8" s="676"/>
      <c r="AS8" s="676"/>
      <c r="AT8" s="676"/>
      <c r="AU8" s="676"/>
      <c r="AV8" s="676"/>
      <c r="AW8" s="676"/>
      <c r="AX8" s="676"/>
      <c r="AY8" s="676"/>
      <c r="AZ8" s="676"/>
      <c r="BA8" s="676"/>
      <c r="BB8" s="676"/>
      <c r="BC8" s="676"/>
      <c r="BD8" s="676"/>
      <c r="BE8" s="676"/>
      <c r="BF8" s="677"/>
      <c r="BG8" s="678">
        <v>26628</v>
      </c>
      <c r="BH8" s="679"/>
      <c r="BI8" s="679"/>
      <c r="BJ8" s="679"/>
      <c r="BK8" s="679"/>
      <c r="BL8" s="679"/>
      <c r="BM8" s="679"/>
      <c r="BN8" s="680"/>
      <c r="BO8" s="715">
        <v>1.9</v>
      </c>
      <c r="BP8" s="715"/>
      <c r="BQ8" s="715"/>
      <c r="BR8" s="715"/>
      <c r="BS8" s="684" t="s">
        <v>246</v>
      </c>
      <c r="BT8" s="679"/>
      <c r="BU8" s="679"/>
      <c r="BV8" s="679"/>
      <c r="BW8" s="679"/>
      <c r="BX8" s="679"/>
      <c r="BY8" s="679"/>
      <c r="BZ8" s="679"/>
      <c r="CA8" s="679"/>
      <c r="CB8" s="722"/>
      <c r="CD8" s="711" t="s">
        <v>247</v>
      </c>
      <c r="CE8" s="712"/>
      <c r="CF8" s="712"/>
      <c r="CG8" s="712"/>
      <c r="CH8" s="712"/>
      <c r="CI8" s="712"/>
      <c r="CJ8" s="712"/>
      <c r="CK8" s="712"/>
      <c r="CL8" s="712"/>
      <c r="CM8" s="712"/>
      <c r="CN8" s="712"/>
      <c r="CO8" s="712"/>
      <c r="CP8" s="712"/>
      <c r="CQ8" s="713"/>
      <c r="CR8" s="678">
        <v>2663729</v>
      </c>
      <c r="CS8" s="679"/>
      <c r="CT8" s="679"/>
      <c r="CU8" s="679"/>
      <c r="CV8" s="679"/>
      <c r="CW8" s="679"/>
      <c r="CX8" s="679"/>
      <c r="CY8" s="680"/>
      <c r="CZ8" s="715">
        <v>29.4</v>
      </c>
      <c r="DA8" s="715"/>
      <c r="DB8" s="715"/>
      <c r="DC8" s="715"/>
      <c r="DD8" s="684">
        <v>11782</v>
      </c>
      <c r="DE8" s="679"/>
      <c r="DF8" s="679"/>
      <c r="DG8" s="679"/>
      <c r="DH8" s="679"/>
      <c r="DI8" s="679"/>
      <c r="DJ8" s="679"/>
      <c r="DK8" s="679"/>
      <c r="DL8" s="679"/>
      <c r="DM8" s="679"/>
      <c r="DN8" s="679"/>
      <c r="DO8" s="679"/>
      <c r="DP8" s="680"/>
      <c r="DQ8" s="684">
        <v>1536127</v>
      </c>
      <c r="DR8" s="679"/>
      <c r="DS8" s="679"/>
      <c r="DT8" s="679"/>
      <c r="DU8" s="679"/>
      <c r="DV8" s="679"/>
      <c r="DW8" s="679"/>
      <c r="DX8" s="679"/>
      <c r="DY8" s="679"/>
      <c r="DZ8" s="679"/>
      <c r="EA8" s="679"/>
      <c r="EB8" s="679"/>
      <c r="EC8" s="722"/>
    </row>
    <row r="9" spans="2:143" ht="11.25" customHeight="1" x14ac:dyDescent="0.15">
      <c r="B9" s="675" t="s">
        <v>248</v>
      </c>
      <c r="C9" s="676"/>
      <c r="D9" s="676"/>
      <c r="E9" s="676"/>
      <c r="F9" s="676"/>
      <c r="G9" s="676"/>
      <c r="H9" s="676"/>
      <c r="I9" s="676"/>
      <c r="J9" s="676"/>
      <c r="K9" s="676"/>
      <c r="L9" s="676"/>
      <c r="M9" s="676"/>
      <c r="N9" s="676"/>
      <c r="O9" s="676"/>
      <c r="P9" s="676"/>
      <c r="Q9" s="677"/>
      <c r="R9" s="678">
        <v>4422</v>
      </c>
      <c r="S9" s="679"/>
      <c r="T9" s="679"/>
      <c r="U9" s="679"/>
      <c r="V9" s="679"/>
      <c r="W9" s="679"/>
      <c r="X9" s="679"/>
      <c r="Y9" s="680"/>
      <c r="Z9" s="715">
        <v>0</v>
      </c>
      <c r="AA9" s="715"/>
      <c r="AB9" s="715"/>
      <c r="AC9" s="715"/>
      <c r="AD9" s="716">
        <v>4422</v>
      </c>
      <c r="AE9" s="716"/>
      <c r="AF9" s="716"/>
      <c r="AG9" s="716"/>
      <c r="AH9" s="716"/>
      <c r="AI9" s="716"/>
      <c r="AJ9" s="716"/>
      <c r="AK9" s="716"/>
      <c r="AL9" s="681">
        <v>0.1</v>
      </c>
      <c r="AM9" s="682"/>
      <c r="AN9" s="682"/>
      <c r="AO9" s="717"/>
      <c r="AP9" s="675" t="s">
        <v>249</v>
      </c>
      <c r="AQ9" s="676"/>
      <c r="AR9" s="676"/>
      <c r="AS9" s="676"/>
      <c r="AT9" s="676"/>
      <c r="AU9" s="676"/>
      <c r="AV9" s="676"/>
      <c r="AW9" s="676"/>
      <c r="AX9" s="676"/>
      <c r="AY9" s="676"/>
      <c r="AZ9" s="676"/>
      <c r="BA9" s="676"/>
      <c r="BB9" s="676"/>
      <c r="BC9" s="676"/>
      <c r="BD9" s="676"/>
      <c r="BE9" s="676"/>
      <c r="BF9" s="677"/>
      <c r="BG9" s="678">
        <v>514025</v>
      </c>
      <c r="BH9" s="679"/>
      <c r="BI9" s="679"/>
      <c r="BJ9" s="679"/>
      <c r="BK9" s="679"/>
      <c r="BL9" s="679"/>
      <c r="BM9" s="679"/>
      <c r="BN9" s="680"/>
      <c r="BO9" s="715">
        <v>36</v>
      </c>
      <c r="BP9" s="715"/>
      <c r="BQ9" s="715"/>
      <c r="BR9" s="715"/>
      <c r="BS9" s="684" t="s">
        <v>246</v>
      </c>
      <c r="BT9" s="679"/>
      <c r="BU9" s="679"/>
      <c r="BV9" s="679"/>
      <c r="BW9" s="679"/>
      <c r="BX9" s="679"/>
      <c r="BY9" s="679"/>
      <c r="BZ9" s="679"/>
      <c r="CA9" s="679"/>
      <c r="CB9" s="722"/>
      <c r="CD9" s="711" t="s">
        <v>250</v>
      </c>
      <c r="CE9" s="712"/>
      <c r="CF9" s="712"/>
      <c r="CG9" s="712"/>
      <c r="CH9" s="712"/>
      <c r="CI9" s="712"/>
      <c r="CJ9" s="712"/>
      <c r="CK9" s="712"/>
      <c r="CL9" s="712"/>
      <c r="CM9" s="712"/>
      <c r="CN9" s="712"/>
      <c r="CO9" s="712"/>
      <c r="CP9" s="712"/>
      <c r="CQ9" s="713"/>
      <c r="CR9" s="678">
        <v>368875</v>
      </c>
      <c r="CS9" s="679"/>
      <c r="CT9" s="679"/>
      <c r="CU9" s="679"/>
      <c r="CV9" s="679"/>
      <c r="CW9" s="679"/>
      <c r="CX9" s="679"/>
      <c r="CY9" s="680"/>
      <c r="CZ9" s="715">
        <v>4.0999999999999996</v>
      </c>
      <c r="DA9" s="715"/>
      <c r="DB9" s="715"/>
      <c r="DC9" s="715"/>
      <c r="DD9" s="684">
        <v>128</v>
      </c>
      <c r="DE9" s="679"/>
      <c r="DF9" s="679"/>
      <c r="DG9" s="679"/>
      <c r="DH9" s="679"/>
      <c r="DI9" s="679"/>
      <c r="DJ9" s="679"/>
      <c r="DK9" s="679"/>
      <c r="DL9" s="679"/>
      <c r="DM9" s="679"/>
      <c r="DN9" s="679"/>
      <c r="DO9" s="679"/>
      <c r="DP9" s="680"/>
      <c r="DQ9" s="684">
        <v>297692</v>
      </c>
      <c r="DR9" s="679"/>
      <c r="DS9" s="679"/>
      <c r="DT9" s="679"/>
      <c r="DU9" s="679"/>
      <c r="DV9" s="679"/>
      <c r="DW9" s="679"/>
      <c r="DX9" s="679"/>
      <c r="DY9" s="679"/>
      <c r="DZ9" s="679"/>
      <c r="EA9" s="679"/>
      <c r="EB9" s="679"/>
      <c r="EC9" s="722"/>
    </row>
    <row r="10" spans="2:143" ht="11.25" customHeight="1" x14ac:dyDescent="0.15">
      <c r="B10" s="675" t="s">
        <v>251</v>
      </c>
      <c r="C10" s="676"/>
      <c r="D10" s="676"/>
      <c r="E10" s="676"/>
      <c r="F10" s="676"/>
      <c r="G10" s="676"/>
      <c r="H10" s="676"/>
      <c r="I10" s="676"/>
      <c r="J10" s="676"/>
      <c r="K10" s="676"/>
      <c r="L10" s="676"/>
      <c r="M10" s="676"/>
      <c r="N10" s="676"/>
      <c r="O10" s="676"/>
      <c r="P10" s="676"/>
      <c r="Q10" s="677"/>
      <c r="R10" s="678" t="s">
        <v>246</v>
      </c>
      <c r="S10" s="679"/>
      <c r="T10" s="679"/>
      <c r="U10" s="679"/>
      <c r="V10" s="679"/>
      <c r="W10" s="679"/>
      <c r="X10" s="679"/>
      <c r="Y10" s="680"/>
      <c r="Z10" s="715" t="s">
        <v>246</v>
      </c>
      <c r="AA10" s="715"/>
      <c r="AB10" s="715"/>
      <c r="AC10" s="715"/>
      <c r="AD10" s="716" t="s">
        <v>132</v>
      </c>
      <c r="AE10" s="716"/>
      <c r="AF10" s="716"/>
      <c r="AG10" s="716"/>
      <c r="AH10" s="716"/>
      <c r="AI10" s="716"/>
      <c r="AJ10" s="716"/>
      <c r="AK10" s="716"/>
      <c r="AL10" s="681" t="s">
        <v>132</v>
      </c>
      <c r="AM10" s="682"/>
      <c r="AN10" s="682"/>
      <c r="AO10" s="717"/>
      <c r="AP10" s="675" t="s">
        <v>252</v>
      </c>
      <c r="AQ10" s="676"/>
      <c r="AR10" s="676"/>
      <c r="AS10" s="676"/>
      <c r="AT10" s="676"/>
      <c r="AU10" s="676"/>
      <c r="AV10" s="676"/>
      <c r="AW10" s="676"/>
      <c r="AX10" s="676"/>
      <c r="AY10" s="676"/>
      <c r="AZ10" s="676"/>
      <c r="BA10" s="676"/>
      <c r="BB10" s="676"/>
      <c r="BC10" s="676"/>
      <c r="BD10" s="676"/>
      <c r="BE10" s="676"/>
      <c r="BF10" s="677"/>
      <c r="BG10" s="678">
        <v>29320</v>
      </c>
      <c r="BH10" s="679"/>
      <c r="BI10" s="679"/>
      <c r="BJ10" s="679"/>
      <c r="BK10" s="679"/>
      <c r="BL10" s="679"/>
      <c r="BM10" s="679"/>
      <c r="BN10" s="680"/>
      <c r="BO10" s="715">
        <v>2.1</v>
      </c>
      <c r="BP10" s="715"/>
      <c r="BQ10" s="715"/>
      <c r="BR10" s="715"/>
      <c r="BS10" s="684" t="s">
        <v>132</v>
      </c>
      <c r="BT10" s="679"/>
      <c r="BU10" s="679"/>
      <c r="BV10" s="679"/>
      <c r="BW10" s="679"/>
      <c r="BX10" s="679"/>
      <c r="BY10" s="679"/>
      <c r="BZ10" s="679"/>
      <c r="CA10" s="679"/>
      <c r="CB10" s="722"/>
      <c r="CD10" s="711" t="s">
        <v>253</v>
      </c>
      <c r="CE10" s="712"/>
      <c r="CF10" s="712"/>
      <c r="CG10" s="712"/>
      <c r="CH10" s="712"/>
      <c r="CI10" s="712"/>
      <c r="CJ10" s="712"/>
      <c r="CK10" s="712"/>
      <c r="CL10" s="712"/>
      <c r="CM10" s="712"/>
      <c r="CN10" s="712"/>
      <c r="CO10" s="712"/>
      <c r="CP10" s="712"/>
      <c r="CQ10" s="713"/>
      <c r="CR10" s="678" t="s">
        <v>132</v>
      </c>
      <c r="CS10" s="679"/>
      <c r="CT10" s="679"/>
      <c r="CU10" s="679"/>
      <c r="CV10" s="679"/>
      <c r="CW10" s="679"/>
      <c r="CX10" s="679"/>
      <c r="CY10" s="680"/>
      <c r="CZ10" s="715" t="s">
        <v>246</v>
      </c>
      <c r="DA10" s="715"/>
      <c r="DB10" s="715"/>
      <c r="DC10" s="715"/>
      <c r="DD10" s="684" t="s">
        <v>132</v>
      </c>
      <c r="DE10" s="679"/>
      <c r="DF10" s="679"/>
      <c r="DG10" s="679"/>
      <c r="DH10" s="679"/>
      <c r="DI10" s="679"/>
      <c r="DJ10" s="679"/>
      <c r="DK10" s="679"/>
      <c r="DL10" s="679"/>
      <c r="DM10" s="679"/>
      <c r="DN10" s="679"/>
      <c r="DO10" s="679"/>
      <c r="DP10" s="680"/>
      <c r="DQ10" s="684" t="s">
        <v>132</v>
      </c>
      <c r="DR10" s="679"/>
      <c r="DS10" s="679"/>
      <c r="DT10" s="679"/>
      <c r="DU10" s="679"/>
      <c r="DV10" s="679"/>
      <c r="DW10" s="679"/>
      <c r="DX10" s="679"/>
      <c r="DY10" s="679"/>
      <c r="DZ10" s="679"/>
      <c r="EA10" s="679"/>
      <c r="EB10" s="679"/>
      <c r="EC10" s="722"/>
    </row>
    <row r="11" spans="2:143" ht="11.25" customHeight="1" x14ac:dyDescent="0.15">
      <c r="B11" s="675" t="s">
        <v>254</v>
      </c>
      <c r="C11" s="676"/>
      <c r="D11" s="676"/>
      <c r="E11" s="676"/>
      <c r="F11" s="676"/>
      <c r="G11" s="676"/>
      <c r="H11" s="676"/>
      <c r="I11" s="676"/>
      <c r="J11" s="676"/>
      <c r="K11" s="676"/>
      <c r="L11" s="676"/>
      <c r="M11" s="676"/>
      <c r="N11" s="676"/>
      <c r="O11" s="676"/>
      <c r="P11" s="676"/>
      <c r="Q11" s="677"/>
      <c r="R11" s="678">
        <v>235414</v>
      </c>
      <c r="S11" s="679"/>
      <c r="T11" s="679"/>
      <c r="U11" s="679"/>
      <c r="V11" s="679"/>
      <c r="W11" s="679"/>
      <c r="X11" s="679"/>
      <c r="Y11" s="680"/>
      <c r="Z11" s="681">
        <v>2.5</v>
      </c>
      <c r="AA11" s="682"/>
      <c r="AB11" s="682"/>
      <c r="AC11" s="683"/>
      <c r="AD11" s="684">
        <v>235414</v>
      </c>
      <c r="AE11" s="679"/>
      <c r="AF11" s="679"/>
      <c r="AG11" s="679"/>
      <c r="AH11" s="679"/>
      <c r="AI11" s="679"/>
      <c r="AJ11" s="679"/>
      <c r="AK11" s="680"/>
      <c r="AL11" s="681">
        <v>4.4000000000000004</v>
      </c>
      <c r="AM11" s="682"/>
      <c r="AN11" s="682"/>
      <c r="AO11" s="717"/>
      <c r="AP11" s="675" t="s">
        <v>255</v>
      </c>
      <c r="AQ11" s="676"/>
      <c r="AR11" s="676"/>
      <c r="AS11" s="676"/>
      <c r="AT11" s="676"/>
      <c r="AU11" s="676"/>
      <c r="AV11" s="676"/>
      <c r="AW11" s="676"/>
      <c r="AX11" s="676"/>
      <c r="AY11" s="676"/>
      <c r="AZ11" s="676"/>
      <c r="BA11" s="676"/>
      <c r="BB11" s="676"/>
      <c r="BC11" s="676"/>
      <c r="BD11" s="676"/>
      <c r="BE11" s="676"/>
      <c r="BF11" s="677"/>
      <c r="BG11" s="678">
        <v>31401</v>
      </c>
      <c r="BH11" s="679"/>
      <c r="BI11" s="679"/>
      <c r="BJ11" s="679"/>
      <c r="BK11" s="679"/>
      <c r="BL11" s="679"/>
      <c r="BM11" s="679"/>
      <c r="BN11" s="680"/>
      <c r="BO11" s="715">
        <v>2.2000000000000002</v>
      </c>
      <c r="BP11" s="715"/>
      <c r="BQ11" s="715"/>
      <c r="BR11" s="715"/>
      <c r="BS11" s="684">
        <v>5956</v>
      </c>
      <c r="BT11" s="679"/>
      <c r="BU11" s="679"/>
      <c r="BV11" s="679"/>
      <c r="BW11" s="679"/>
      <c r="BX11" s="679"/>
      <c r="BY11" s="679"/>
      <c r="BZ11" s="679"/>
      <c r="CA11" s="679"/>
      <c r="CB11" s="722"/>
      <c r="CD11" s="711" t="s">
        <v>256</v>
      </c>
      <c r="CE11" s="712"/>
      <c r="CF11" s="712"/>
      <c r="CG11" s="712"/>
      <c r="CH11" s="712"/>
      <c r="CI11" s="712"/>
      <c r="CJ11" s="712"/>
      <c r="CK11" s="712"/>
      <c r="CL11" s="712"/>
      <c r="CM11" s="712"/>
      <c r="CN11" s="712"/>
      <c r="CO11" s="712"/>
      <c r="CP11" s="712"/>
      <c r="CQ11" s="713"/>
      <c r="CR11" s="678">
        <v>541552</v>
      </c>
      <c r="CS11" s="679"/>
      <c r="CT11" s="679"/>
      <c r="CU11" s="679"/>
      <c r="CV11" s="679"/>
      <c r="CW11" s="679"/>
      <c r="CX11" s="679"/>
      <c r="CY11" s="680"/>
      <c r="CZ11" s="715">
        <v>6</v>
      </c>
      <c r="DA11" s="715"/>
      <c r="DB11" s="715"/>
      <c r="DC11" s="715"/>
      <c r="DD11" s="684">
        <v>1703</v>
      </c>
      <c r="DE11" s="679"/>
      <c r="DF11" s="679"/>
      <c r="DG11" s="679"/>
      <c r="DH11" s="679"/>
      <c r="DI11" s="679"/>
      <c r="DJ11" s="679"/>
      <c r="DK11" s="679"/>
      <c r="DL11" s="679"/>
      <c r="DM11" s="679"/>
      <c r="DN11" s="679"/>
      <c r="DO11" s="679"/>
      <c r="DP11" s="680"/>
      <c r="DQ11" s="684">
        <v>212629</v>
      </c>
      <c r="DR11" s="679"/>
      <c r="DS11" s="679"/>
      <c r="DT11" s="679"/>
      <c r="DU11" s="679"/>
      <c r="DV11" s="679"/>
      <c r="DW11" s="679"/>
      <c r="DX11" s="679"/>
      <c r="DY11" s="679"/>
      <c r="DZ11" s="679"/>
      <c r="EA11" s="679"/>
      <c r="EB11" s="679"/>
      <c r="EC11" s="722"/>
    </row>
    <row r="12" spans="2:143" ht="11.25" customHeight="1" x14ac:dyDescent="0.15">
      <c r="B12" s="675" t="s">
        <v>257</v>
      </c>
      <c r="C12" s="676"/>
      <c r="D12" s="676"/>
      <c r="E12" s="676"/>
      <c r="F12" s="676"/>
      <c r="G12" s="676"/>
      <c r="H12" s="676"/>
      <c r="I12" s="676"/>
      <c r="J12" s="676"/>
      <c r="K12" s="676"/>
      <c r="L12" s="676"/>
      <c r="M12" s="676"/>
      <c r="N12" s="676"/>
      <c r="O12" s="676"/>
      <c r="P12" s="676"/>
      <c r="Q12" s="677"/>
      <c r="R12" s="678" t="s">
        <v>132</v>
      </c>
      <c r="S12" s="679"/>
      <c r="T12" s="679"/>
      <c r="U12" s="679"/>
      <c r="V12" s="679"/>
      <c r="W12" s="679"/>
      <c r="X12" s="679"/>
      <c r="Y12" s="680"/>
      <c r="Z12" s="715" t="s">
        <v>246</v>
      </c>
      <c r="AA12" s="715"/>
      <c r="AB12" s="715"/>
      <c r="AC12" s="715"/>
      <c r="AD12" s="716" t="s">
        <v>132</v>
      </c>
      <c r="AE12" s="716"/>
      <c r="AF12" s="716"/>
      <c r="AG12" s="716"/>
      <c r="AH12" s="716"/>
      <c r="AI12" s="716"/>
      <c r="AJ12" s="716"/>
      <c r="AK12" s="716"/>
      <c r="AL12" s="681" t="s">
        <v>246</v>
      </c>
      <c r="AM12" s="682"/>
      <c r="AN12" s="682"/>
      <c r="AO12" s="717"/>
      <c r="AP12" s="675" t="s">
        <v>258</v>
      </c>
      <c r="AQ12" s="676"/>
      <c r="AR12" s="676"/>
      <c r="AS12" s="676"/>
      <c r="AT12" s="676"/>
      <c r="AU12" s="676"/>
      <c r="AV12" s="676"/>
      <c r="AW12" s="676"/>
      <c r="AX12" s="676"/>
      <c r="AY12" s="676"/>
      <c r="AZ12" s="676"/>
      <c r="BA12" s="676"/>
      <c r="BB12" s="676"/>
      <c r="BC12" s="676"/>
      <c r="BD12" s="676"/>
      <c r="BE12" s="676"/>
      <c r="BF12" s="677"/>
      <c r="BG12" s="678">
        <v>673206</v>
      </c>
      <c r="BH12" s="679"/>
      <c r="BI12" s="679"/>
      <c r="BJ12" s="679"/>
      <c r="BK12" s="679"/>
      <c r="BL12" s="679"/>
      <c r="BM12" s="679"/>
      <c r="BN12" s="680"/>
      <c r="BO12" s="715">
        <v>47.1</v>
      </c>
      <c r="BP12" s="715"/>
      <c r="BQ12" s="715"/>
      <c r="BR12" s="715"/>
      <c r="BS12" s="684" t="s">
        <v>246</v>
      </c>
      <c r="BT12" s="679"/>
      <c r="BU12" s="679"/>
      <c r="BV12" s="679"/>
      <c r="BW12" s="679"/>
      <c r="BX12" s="679"/>
      <c r="BY12" s="679"/>
      <c r="BZ12" s="679"/>
      <c r="CA12" s="679"/>
      <c r="CB12" s="722"/>
      <c r="CD12" s="711" t="s">
        <v>259</v>
      </c>
      <c r="CE12" s="712"/>
      <c r="CF12" s="712"/>
      <c r="CG12" s="712"/>
      <c r="CH12" s="712"/>
      <c r="CI12" s="712"/>
      <c r="CJ12" s="712"/>
      <c r="CK12" s="712"/>
      <c r="CL12" s="712"/>
      <c r="CM12" s="712"/>
      <c r="CN12" s="712"/>
      <c r="CO12" s="712"/>
      <c r="CP12" s="712"/>
      <c r="CQ12" s="713"/>
      <c r="CR12" s="678">
        <v>192795</v>
      </c>
      <c r="CS12" s="679"/>
      <c r="CT12" s="679"/>
      <c r="CU12" s="679"/>
      <c r="CV12" s="679"/>
      <c r="CW12" s="679"/>
      <c r="CX12" s="679"/>
      <c r="CY12" s="680"/>
      <c r="CZ12" s="715">
        <v>2.1</v>
      </c>
      <c r="DA12" s="715"/>
      <c r="DB12" s="715"/>
      <c r="DC12" s="715"/>
      <c r="DD12" s="684">
        <v>36064</v>
      </c>
      <c r="DE12" s="679"/>
      <c r="DF12" s="679"/>
      <c r="DG12" s="679"/>
      <c r="DH12" s="679"/>
      <c r="DI12" s="679"/>
      <c r="DJ12" s="679"/>
      <c r="DK12" s="679"/>
      <c r="DL12" s="679"/>
      <c r="DM12" s="679"/>
      <c r="DN12" s="679"/>
      <c r="DO12" s="679"/>
      <c r="DP12" s="680"/>
      <c r="DQ12" s="684">
        <v>133355</v>
      </c>
      <c r="DR12" s="679"/>
      <c r="DS12" s="679"/>
      <c r="DT12" s="679"/>
      <c r="DU12" s="679"/>
      <c r="DV12" s="679"/>
      <c r="DW12" s="679"/>
      <c r="DX12" s="679"/>
      <c r="DY12" s="679"/>
      <c r="DZ12" s="679"/>
      <c r="EA12" s="679"/>
      <c r="EB12" s="679"/>
      <c r="EC12" s="722"/>
    </row>
    <row r="13" spans="2:143" ht="11.25" customHeight="1" x14ac:dyDescent="0.15">
      <c r="B13" s="675" t="s">
        <v>260</v>
      </c>
      <c r="C13" s="676"/>
      <c r="D13" s="676"/>
      <c r="E13" s="676"/>
      <c r="F13" s="676"/>
      <c r="G13" s="676"/>
      <c r="H13" s="676"/>
      <c r="I13" s="676"/>
      <c r="J13" s="676"/>
      <c r="K13" s="676"/>
      <c r="L13" s="676"/>
      <c r="M13" s="676"/>
      <c r="N13" s="676"/>
      <c r="O13" s="676"/>
      <c r="P13" s="676"/>
      <c r="Q13" s="677"/>
      <c r="R13" s="678" t="s">
        <v>132</v>
      </c>
      <c r="S13" s="679"/>
      <c r="T13" s="679"/>
      <c r="U13" s="679"/>
      <c r="V13" s="679"/>
      <c r="W13" s="679"/>
      <c r="X13" s="679"/>
      <c r="Y13" s="680"/>
      <c r="Z13" s="715" t="s">
        <v>132</v>
      </c>
      <c r="AA13" s="715"/>
      <c r="AB13" s="715"/>
      <c r="AC13" s="715"/>
      <c r="AD13" s="716" t="s">
        <v>132</v>
      </c>
      <c r="AE13" s="716"/>
      <c r="AF13" s="716"/>
      <c r="AG13" s="716"/>
      <c r="AH13" s="716"/>
      <c r="AI13" s="716"/>
      <c r="AJ13" s="716"/>
      <c r="AK13" s="716"/>
      <c r="AL13" s="681" t="s">
        <v>246</v>
      </c>
      <c r="AM13" s="682"/>
      <c r="AN13" s="682"/>
      <c r="AO13" s="717"/>
      <c r="AP13" s="675" t="s">
        <v>261</v>
      </c>
      <c r="AQ13" s="676"/>
      <c r="AR13" s="676"/>
      <c r="AS13" s="676"/>
      <c r="AT13" s="676"/>
      <c r="AU13" s="676"/>
      <c r="AV13" s="676"/>
      <c r="AW13" s="676"/>
      <c r="AX13" s="676"/>
      <c r="AY13" s="676"/>
      <c r="AZ13" s="676"/>
      <c r="BA13" s="676"/>
      <c r="BB13" s="676"/>
      <c r="BC13" s="676"/>
      <c r="BD13" s="676"/>
      <c r="BE13" s="676"/>
      <c r="BF13" s="677"/>
      <c r="BG13" s="678">
        <v>672865</v>
      </c>
      <c r="BH13" s="679"/>
      <c r="BI13" s="679"/>
      <c r="BJ13" s="679"/>
      <c r="BK13" s="679"/>
      <c r="BL13" s="679"/>
      <c r="BM13" s="679"/>
      <c r="BN13" s="680"/>
      <c r="BO13" s="715">
        <v>47.1</v>
      </c>
      <c r="BP13" s="715"/>
      <c r="BQ13" s="715"/>
      <c r="BR13" s="715"/>
      <c r="BS13" s="684" t="s">
        <v>132</v>
      </c>
      <c r="BT13" s="679"/>
      <c r="BU13" s="679"/>
      <c r="BV13" s="679"/>
      <c r="BW13" s="679"/>
      <c r="BX13" s="679"/>
      <c r="BY13" s="679"/>
      <c r="BZ13" s="679"/>
      <c r="CA13" s="679"/>
      <c r="CB13" s="722"/>
      <c r="CD13" s="711" t="s">
        <v>262</v>
      </c>
      <c r="CE13" s="712"/>
      <c r="CF13" s="712"/>
      <c r="CG13" s="712"/>
      <c r="CH13" s="712"/>
      <c r="CI13" s="712"/>
      <c r="CJ13" s="712"/>
      <c r="CK13" s="712"/>
      <c r="CL13" s="712"/>
      <c r="CM13" s="712"/>
      <c r="CN13" s="712"/>
      <c r="CO13" s="712"/>
      <c r="CP13" s="712"/>
      <c r="CQ13" s="713"/>
      <c r="CR13" s="678">
        <v>1556527</v>
      </c>
      <c r="CS13" s="679"/>
      <c r="CT13" s="679"/>
      <c r="CU13" s="679"/>
      <c r="CV13" s="679"/>
      <c r="CW13" s="679"/>
      <c r="CX13" s="679"/>
      <c r="CY13" s="680"/>
      <c r="CZ13" s="715">
        <v>17.2</v>
      </c>
      <c r="DA13" s="715"/>
      <c r="DB13" s="715"/>
      <c r="DC13" s="715"/>
      <c r="DD13" s="684">
        <v>545281</v>
      </c>
      <c r="DE13" s="679"/>
      <c r="DF13" s="679"/>
      <c r="DG13" s="679"/>
      <c r="DH13" s="679"/>
      <c r="DI13" s="679"/>
      <c r="DJ13" s="679"/>
      <c r="DK13" s="679"/>
      <c r="DL13" s="679"/>
      <c r="DM13" s="679"/>
      <c r="DN13" s="679"/>
      <c r="DO13" s="679"/>
      <c r="DP13" s="680"/>
      <c r="DQ13" s="684">
        <v>1080234</v>
      </c>
      <c r="DR13" s="679"/>
      <c r="DS13" s="679"/>
      <c r="DT13" s="679"/>
      <c r="DU13" s="679"/>
      <c r="DV13" s="679"/>
      <c r="DW13" s="679"/>
      <c r="DX13" s="679"/>
      <c r="DY13" s="679"/>
      <c r="DZ13" s="679"/>
      <c r="EA13" s="679"/>
      <c r="EB13" s="679"/>
      <c r="EC13" s="722"/>
    </row>
    <row r="14" spans="2:143" ht="11.25" customHeight="1" x14ac:dyDescent="0.15">
      <c r="B14" s="675" t="s">
        <v>263</v>
      </c>
      <c r="C14" s="676"/>
      <c r="D14" s="676"/>
      <c r="E14" s="676"/>
      <c r="F14" s="676"/>
      <c r="G14" s="676"/>
      <c r="H14" s="676"/>
      <c r="I14" s="676"/>
      <c r="J14" s="676"/>
      <c r="K14" s="676"/>
      <c r="L14" s="676"/>
      <c r="M14" s="676"/>
      <c r="N14" s="676"/>
      <c r="O14" s="676"/>
      <c r="P14" s="676"/>
      <c r="Q14" s="677"/>
      <c r="R14" s="678">
        <v>12489</v>
      </c>
      <c r="S14" s="679"/>
      <c r="T14" s="679"/>
      <c r="U14" s="679"/>
      <c r="V14" s="679"/>
      <c r="W14" s="679"/>
      <c r="X14" s="679"/>
      <c r="Y14" s="680"/>
      <c r="Z14" s="715">
        <v>0.1</v>
      </c>
      <c r="AA14" s="715"/>
      <c r="AB14" s="715"/>
      <c r="AC14" s="715"/>
      <c r="AD14" s="716">
        <v>12489</v>
      </c>
      <c r="AE14" s="716"/>
      <c r="AF14" s="716"/>
      <c r="AG14" s="716"/>
      <c r="AH14" s="716"/>
      <c r="AI14" s="716"/>
      <c r="AJ14" s="716"/>
      <c r="AK14" s="716"/>
      <c r="AL14" s="681">
        <v>0.2</v>
      </c>
      <c r="AM14" s="682"/>
      <c r="AN14" s="682"/>
      <c r="AO14" s="717"/>
      <c r="AP14" s="675" t="s">
        <v>264</v>
      </c>
      <c r="AQ14" s="676"/>
      <c r="AR14" s="676"/>
      <c r="AS14" s="676"/>
      <c r="AT14" s="676"/>
      <c r="AU14" s="676"/>
      <c r="AV14" s="676"/>
      <c r="AW14" s="676"/>
      <c r="AX14" s="676"/>
      <c r="AY14" s="676"/>
      <c r="AZ14" s="676"/>
      <c r="BA14" s="676"/>
      <c r="BB14" s="676"/>
      <c r="BC14" s="676"/>
      <c r="BD14" s="676"/>
      <c r="BE14" s="676"/>
      <c r="BF14" s="677"/>
      <c r="BG14" s="678">
        <v>62845</v>
      </c>
      <c r="BH14" s="679"/>
      <c r="BI14" s="679"/>
      <c r="BJ14" s="679"/>
      <c r="BK14" s="679"/>
      <c r="BL14" s="679"/>
      <c r="BM14" s="679"/>
      <c r="BN14" s="680"/>
      <c r="BO14" s="715">
        <v>4.4000000000000004</v>
      </c>
      <c r="BP14" s="715"/>
      <c r="BQ14" s="715"/>
      <c r="BR14" s="715"/>
      <c r="BS14" s="684" t="s">
        <v>132</v>
      </c>
      <c r="BT14" s="679"/>
      <c r="BU14" s="679"/>
      <c r="BV14" s="679"/>
      <c r="BW14" s="679"/>
      <c r="BX14" s="679"/>
      <c r="BY14" s="679"/>
      <c r="BZ14" s="679"/>
      <c r="CA14" s="679"/>
      <c r="CB14" s="722"/>
      <c r="CD14" s="711" t="s">
        <v>265</v>
      </c>
      <c r="CE14" s="712"/>
      <c r="CF14" s="712"/>
      <c r="CG14" s="712"/>
      <c r="CH14" s="712"/>
      <c r="CI14" s="712"/>
      <c r="CJ14" s="712"/>
      <c r="CK14" s="712"/>
      <c r="CL14" s="712"/>
      <c r="CM14" s="712"/>
      <c r="CN14" s="712"/>
      <c r="CO14" s="712"/>
      <c r="CP14" s="712"/>
      <c r="CQ14" s="713"/>
      <c r="CR14" s="678">
        <v>264280</v>
      </c>
      <c r="CS14" s="679"/>
      <c r="CT14" s="679"/>
      <c r="CU14" s="679"/>
      <c r="CV14" s="679"/>
      <c r="CW14" s="679"/>
      <c r="CX14" s="679"/>
      <c r="CY14" s="680"/>
      <c r="CZ14" s="715">
        <v>2.9</v>
      </c>
      <c r="DA14" s="715"/>
      <c r="DB14" s="715"/>
      <c r="DC14" s="715"/>
      <c r="DD14" s="684" t="s">
        <v>132</v>
      </c>
      <c r="DE14" s="679"/>
      <c r="DF14" s="679"/>
      <c r="DG14" s="679"/>
      <c r="DH14" s="679"/>
      <c r="DI14" s="679"/>
      <c r="DJ14" s="679"/>
      <c r="DK14" s="679"/>
      <c r="DL14" s="679"/>
      <c r="DM14" s="679"/>
      <c r="DN14" s="679"/>
      <c r="DO14" s="679"/>
      <c r="DP14" s="680"/>
      <c r="DQ14" s="684">
        <v>237797</v>
      </c>
      <c r="DR14" s="679"/>
      <c r="DS14" s="679"/>
      <c r="DT14" s="679"/>
      <c r="DU14" s="679"/>
      <c r="DV14" s="679"/>
      <c r="DW14" s="679"/>
      <c r="DX14" s="679"/>
      <c r="DY14" s="679"/>
      <c r="DZ14" s="679"/>
      <c r="EA14" s="679"/>
      <c r="EB14" s="679"/>
      <c r="EC14" s="722"/>
    </row>
    <row r="15" spans="2:143" ht="11.25" customHeight="1" x14ac:dyDescent="0.15">
      <c r="B15" s="675" t="s">
        <v>266</v>
      </c>
      <c r="C15" s="676"/>
      <c r="D15" s="676"/>
      <c r="E15" s="676"/>
      <c r="F15" s="676"/>
      <c r="G15" s="676"/>
      <c r="H15" s="676"/>
      <c r="I15" s="676"/>
      <c r="J15" s="676"/>
      <c r="K15" s="676"/>
      <c r="L15" s="676"/>
      <c r="M15" s="676"/>
      <c r="N15" s="676"/>
      <c r="O15" s="676"/>
      <c r="P15" s="676"/>
      <c r="Q15" s="677"/>
      <c r="R15" s="678" t="s">
        <v>132</v>
      </c>
      <c r="S15" s="679"/>
      <c r="T15" s="679"/>
      <c r="U15" s="679"/>
      <c r="V15" s="679"/>
      <c r="W15" s="679"/>
      <c r="X15" s="679"/>
      <c r="Y15" s="680"/>
      <c r="Z15" s="715" t="s">
        <v>132</v>
      </c>
      <c r="AA15" s="715"/>
      <c r="AB15" s="715"/>
      <c r="AC15" s="715"/>
      <c r="AD15" s="716" t="s">
        <v>132</v>
      </c>
      <c r="AE15" s="716"/>
      <c r="AF15" s="716"/>
      <c r="AG15" s="716"/>
      <c r="AH15" s="716"/>
      <c r="AI15" s="716"/>
      <c r="AJ15" s="716"/>
      <c r="AK15" s="716"/>
      <c r="AL15" s="681" t="s">
        <v>132</v>
      </c>
      <c r="AM15" s="682"/>
      <c r="AN15" s="682"/>
      <c r="AO15" s="717"/>
      <c r="AP15" s="675" t="s">
        <v>267</v>
      </c>
      <c r="AQ15" s="676"/>
      <c r="AR15" s="676"/>
      <c r="AS15" s="676"/>
      <c r="AT15" s="676"/>
      <c r="AU15" s="676"/>
      <c r="AV15" s="676"/>
      <c r="AW15" s="676"/>
      <c r="AX15" s="676"/>
      <c r="AY15" s="676"/>
      <c r="AZ15" s="676"/>
      <c r="BA15" s="676"/>
      <c r="BB15" s="676"/>
      <c r="BC15" s="676"/>
      <c r="BD15" s="676"/>
      <c r="BE15" s="676"/>
      <c r="BF15" s="677"/>
      <c r="BG15" s="678">
        <v>91252</v>
      </c>
      <c r="BH15" s="679"/>
      <c r="BI15" s="679"/>
      <c r="BJ15" s="679"/>
      <c r="BK15" s="679"/>
      <c r="BL15" s="679"/>
      <c r="BM15" s="679"/>
      <c r="BN15" s="680"/>
      <c r="BO15" s="715">
        <v>6.4</v>
      </c>
      <c r="BP15" s="715"/>
      <c r="BQ15" s="715"/>
      <c r="BR15" s="715"/>
      <c r="BS15" s="684" t="s">
        <v>132</v>
      </c>
      <c r="BT15" s="679"/>
      <c r="BU15" s="679"/>
      <c r="BV15" s="679"/>
      <c r="BW15" s="679"/>
      <c r="BX15" s="679"/>
      <c r="BY15" s="679"/>
      <c r="BZ15" s="679"/>
      <c r="CA15" s="679"/>
      <c r="CB15" s="722"/>
      <c r="CD15" s="711" t="s">
        <v>268</v>
      </c>
      <c r="CE15" s="712"/>
      <c r="CF15" s="712"/>
      <c r="CG15" s="712"/>
      <c r="CH15" s="712"/>
      <c r="CI15" s="712"/>
      <c r="CJ15" s="712"/>
      <c r="CK15" s="712"/>
      <c r="CL15" s="712"/>
      <c r="CM15" s="712"/>
      <c r="CN15" s="712"/>
      <c r="CO15" s="712"/>
      <c r="CP15" s="712"/>
      <c r="CQ15" s="713"/>
      <c r="CR15" s="678">
        <v>861313</v>
      </c>
      <c r="CS15" s="679"/>
      <c r="CT15" s="679"/>
      <c r="CU15" s="679"/>
      <c r="CV15" s="679"/>
      <c r="CW15" s="679"/>
      <c r="CX15" s="679"/>
      <c r="CY15" s="680"/>
      <c r="CZ15" s="715">
        <v>9.5</v>
      </c>
      <c r="DA15" s="715"/>
      <c r="DB15" s="715"/>
      <c r="DC15" s="715"/>
      <c r="DD15" s="684">
        <v>202489</v>
      </c>
      <c r="DE15" s="679"/>
      <c r="DF15" s="679"/>
      <c r="DG15" s="679"/>
      <c r="DH15" s="679"/>
      <c r="DI15" s="679"/>
      <c r="DJ15" s="679"/>
      <c r="DK15" s="679"/>
      <c r="DL15" s="679"/>
      <c r="DM15" s="679"/>
      <c r="DN15" s="679"/>
      <c r="DO15" s="679"/>
      <c r="DP15" s="680"/>
      <c r="DQ15" s="684">
        <v>556391</v>
      </c>
      <c r="DR15" s="679"/>
      <c r="DS15" s="679"/>
      <c r="DT15" s="679"/>
      <c r="DU15" s="679"/>
      <c r="DV15" s="679"/>
      <c r="DW15" s="679"/>
      <c r="DX15" s="679"/>
      <c r="DY15" s="679"/>
      <c r="DZ15" s="679"/>
      <c r="EA15" s="679"/>
      <c r="EB15" s="679"/>
      <c r="EC15" s="722"/>
    </row>
    <row r="16" spans="2:143" ht="11.25" customHeight="1" x14ac:dyDescent="0.15">
      <c r="B16" s="675" t="s">
        <v>269</v>
      </c>
      <c r="C16" s="676"/>
      <c r="D16" s="676"/>
      <c r="E16" s="676"/>
      <c r="F16" s="676"/>
      <c r="G16" s="676"/>
      <c r="H16" s="676"/>
      <c r="I16" s="676"/>
      <c r="J16" s="676"/>
      <c r="K16" s="676"/>
      <c r="L16" s="676"/>
      <c r="M16" s="676"/>
      <c r="N16" s="676"/>
      <c r="O16" s="676"/>
      <c r="P16" s="676"/>
      <c r="Q16" s="677"/>
      <c r="R16" s="678">
        <v>2818</v>
      </c>
      <c r="S16" s="679"/>
      <c r="T16" s="679"/>
      <c r="U16" s="679"/>
      <c r="V16" s="679"/>
      <c r="W16" s="679"/>
      <c r="X16" s="679"/>
      <c r="Y16" s="680"/>
      <c r="Z16" s="715">
        <v>0</v>
      </c>
      <c r="AA16" s="715"/>
      <c r="AB16" s="715"/>
      <c r="AC16" s="715"/>
      <c r="AD16" s="716">
        <v>2818</v>
      </c>
      <c r="AE16" s="716"/>
      <c r="AF16" s="716"/>
      <c r="AG16" s="716"/>
      <c r="AH16" s="716"/>
      <c r="AI16" s="716"/>
      <c r="AJ16" s="716"/>
      <c r="AK16" s="716"/>
      <c r="AL16" s="681">
        <v>0.1</v>
      </c>
      <c r="AM16" s="682"/>
      <c r="AN16" s="682"/>
      <c r="AO16" s="717"/>
      <c r="AP16" s="675" t="s">
        <v>270</v>
      </c>
      <c r="AQ16" s="676"/>
      <c r="AR16" s="676"/>
      <c r="AS16" s="676"/>
      <c r="AT16" s="676"/>
      <c r="AU16" s="676"/>
      <c r="AV16" s="676"/>
      <c r="AW16" s="676"/>
      <c r="AX16" s="676"/>
      <c r="AY16" s="676"/>
      <c r="AZ16" s="676"/>
      <c r="BA16" s="676"/>
      <c r="BB16" s="676"/>
      <c r="BC16" s="676"/>
      <c r="BD16" s="676"/>
      <c r="BE16" s="676"/>
      <c r="BF16" s="677"/>
      <c r="BG16" s="678" t="s">
        <v>132</v>
      </c>
      <c r="BH16" s="679"/>
      <c r="BI16" s="679"/>
      <c r="BJ16" s="679"/>
      <c r="BK16" s="679"/>
      <c r="BL16" s="679"/>
      <c r="BM16" s="679"/>
      <c r="BN16" s="680"/>
      <c r="BO16" s="715" t="s">
        <v>246</v>
      </c>
      <c r="BP16" s="715"/>
      <c r="BQ16" s="715"/>
      <c r="BR16" s="715"/>
      <c r="BS16" s="684" t="s">
        <v>246</v>
      </c>
      <c r="BT16" s="679"/>
      <c r="BU16" s="679"/>
      <c r="BV16" s="679"/>
      <c r="BW16" s="679"/>
      <c r="BX16" s="679"/>
      <c r="BY16" s="679"/>
      <c r="BZ16" s="679"/>
      <c r="CA16" s="679"/>
      <c r="CB16" s="722"/>
      <c r="CD16" s="711" t="s">
        <v>271</v>
      </c>
      <c r="CE16" s="712"/>
      <c r="CF16" s="712"/>
      <c r="CG16" s="712"/>
      <c r="CH16" s="712"/>
      <c r="CI16" s="712"/>
      <c r="CJ16" s="712"/>
      <c r="CK16" s="712"/>
      <c r="CL16" s="712"/>
      <c r="CM16" s="712"/>
      <c r="CN16" s="712"/>
      <c r="CO16" s="712"/>
      <c r="CP16" s="712"/>
      <c r="CQ16" s="713"/>
      <c r="CR16" s="678">
        <v>83023</v>
      </c>
      <c r="CS16" s="679"/>
      <c r="CT16" s="679"/>
      <c r="CU16" s="679"/>
      <c r="CV16" s="679"/>
      <c r="CW16" s="679"/>
      <c r="CX16" s="679"/>
      <c r="CY16" s="680"/>
      <c r="CZ16" s="715">
        <v>0.9</v>
      </c>
      <c r="DA16" s="715"/>
      <c r="DB16" s="715"/>
      <c r="DC16" s="715"/>
      <c r="DD16" s="684" t="s">
        <v>132</v>
      </c>
      <c r="DE16" s="679"/>
      <c r="DF16" s="679"/>
      <c r="DG16" s="679"/>
      <c r="DH16" s="679"/>
      <c r="DI16" s="679"/>
      <c r="DJ16" s="679"/>
      <c r="DK16" s="679"/>
      <c r="DL16" s="679"/>
      <c r="DM16" s="679"/>
      <c r="DN16" s="679"/>
      <c r="DO16" s="679"/>
      <c r="DP16" s="680"/>
      <c r="DQ16" s="684">
        <v>14650</v>
      </c>
      <c r="DR16" s="679"/>
      <c r="DS16" s="679"/>
      <c r="DT16" s="679"/>
      <c r="DU16" s="679"/>
      <c r="DV16" s="679"/>
      <c r="DW16" s="679"/>
      <c r="DX16" s="679"/>
      <c r="DY16" s="679"/>
      <c r="DZ16" s="679"/>
      <c r="EA16" s="679"/>
      <c r="EB16" s="679"/>
      <c r="EC16" s="722"/>
    </row>
    <row r="17" spans="2:133" ht="11.25" customHeight="1" x14ac:dyDescent="0.15">
      <c r="B17" s="675" t="s">
        <v>272</v>
      </c>
      <c r="C17" s="676"/>
      <c r="D17" s="676"/>
      <c r="E17" s="676"/>
      <c r="F17" s="676"/>
      <c r="G17" s="676"/>
      <c r="H17" s="676"/>
      <c r="I17" s="676"/>
      <c r="J17" s="676"/>
      <c r="K17" s="676"/>
      <c r="L17" s="676"/>
      <c r="M17" s="676"/>
      <c r="N17" s="676"/>
      <c r="O17" s="676"/>
      <c r="P17" s="676"/>
      <c r="Q17" s="677"/>
      <c r="R17" s="678">
        <v>52160</v>
      </c>
      <c r="S17" s="679"/>
      <c r="T17" s="679"/>
      <c r="U17" s="679"/>
      <c r="V17" s="679"/>
      <c r="W17" s="679"/>
      <c r="X17" s="679"/>
      <c r="Y17" s="680"/>
      <c r="Z17" s="715">
        <v>0.6</v>
      </c>
      <c r="AA17" s="715"/>
      <c r="AB17" s="715"/>
      <c r="AC17" s="715"/>
      <c r="AD17" s="716">
        <v>52160</v>
      </c>
      <c r="AE17" s="716"/>
      <c r="AF17" s="716"/>
      <c r="AG17" s="716"/>
      <c r="AH17" s="716"/>
      <c r="AI17" s="716"/>
      <c r="AJ17" s="716"/>
      <c r="AK17" s="716"/>
      <c r="AL17" s="681">
        <v>1</v>
      </c>
      <c r="AM17" s="682"/>
      <c r="AN17" s="682"/>
      <c r="AO17" s="717"/>
      <c r="AP17" s="675" t="s">
        <v>273</v>
      </c>
      <c r="AQ17" s="676"/>
      <c r="AR17" s="676"/>
      <c r="AS17" s="676"/>
      <c r="AT17" s="676"/>
      <c r="AU17" s="676"/>
      <c r="AV17" s="676"/>
      <c r="AW17" s="676"/>
      <c r="AX17" s="676"/>
      <c r="AY17" s="676"/>
      <c r="AZ17" s="676"/>
      <c r="BA17" s="676"/>
      <c r="BB17" s="676"/>
      <c r="BC17" s="676"/>
      <c r="BD17" s="676"/>
      <c r="BE17" s="676"/>
      <c r="BF17" s="677"/>
      <c r="BG17" s="678" t="s">
        <v>132</v>
      </c>
      <c r="BH17" s="679"/>
      <c r="BI17" s="679"/>
      <c r="BJ17" s="679"/>
      <c r="BK17" s="679"/>
      <c r="BL17" s="679"/>
      <c r="BM17" s="679"/>
      <c r="BN17" s="680"/>
      <c r="BO17" s="715" t="s">
        <v>132</v>
      </c>
      <c r="BP17" s="715"/>
      <c r="BQ17" s="715"/>
      <c r="BR17" s="715"/>
      <c r="BS17" s="684" t="s">
        <v>132</v>
      </c>
      <c r="BT17" s="679"/>
      <c r="BU17" s="679"/>
      <c r="BV17" s="679"/>
      <c r="BW17" s="679"/>
      <c r="BX17" s="679"/>
      <c r="BY17" s="679"/>
      <c r="BZ17" s="679"/>
      <c r="CA17" s="679"/>
      <c r="CB17" s="722"/>
      <c r="CD17" s="711" t="s">
        <v>274</v>
      </c>
      <c r="CE17" s="712"/>
      <c r="CF17" s="712"/>
      <c r="CG17" s="712"/>
      <c r="CH17" s="712"/>
      <c r="CI17" s="712"/>
      <c r="CJ17" s="712"/>
      <c r="CK17" s="712"/>
      <c r="CL17" s="712"/>
      <c r="CM17" s="712"/>
      <c r="CN17" s="712"/>
      <c r="CO17" s="712"/>
      <c r="CP17" s="712"/>
      <c r="CQ17" s="713"/>
      <c r="CR17" s="678">
        <v>853230</v>
      </c>
      <c r="CS17" s="679"/>
      <c r="CT17" s="679"/>
      <c r="CU17" s="679"/>
      <c r="CV17" s="679"/>
      <c r="CW17" s="679"/>
      <c r="CX17" s="679"/>
      <c r="CY17" s="680"/>
      <c r="CZ17" s="715">
        <v>9.4</v>
      </c>
      <c r="DA17" s="715"/>
      <c r="DB17" s="715"/>
      <c r="DC17" s="715"/>
      <c r="DD17" s="684" t="s">
        <v>132</v>
      </c>
      <c r="DE17" s="679"/>
      <c r="DF17" s="679"/>
      <c r="DG17" s="679"/>
      <c r="DH17" s="679"/>
      <c r="DI17" s="679"/>
      <c r="DJ17" s="679"/>
      <c r="DK17" s="679"/>
      <c r="DL17" s="679"/>
      <c r="DM17" s="679"/>
      <c r="DN17" s="679"/>
      <c r="DO17" s="679"/>
      <c r="DP17" s="680"/>
      <c r="DQ17" s="684">
        <v>849389</v>
      </c>
      <c r="DR17" s="679"/>
      <c r="DS17" s="679"/>
      <c r="DT17" s="679"/>
      <c r="DU17" s="679"/>
      <c r="DV17" s="679"/>
      <c r="DW17" s="679"/>
      <c r="DX17" s="679"/>
      <c r="DY17" s="679"/>
      <c r="DZ17" s="679"/>
      <c r="EA17" s="679"/>
      <c r="EB17" s="679"/>
      <c r="EC17" s="722"/>
    </row>
    <row r="18" spans="2:133" ht="11.25" customHeight="1" x14ac:dyDescent="0.15">
      <c r="B18" s="675" t="s">
        <v>275</v>
      </c>
      <c r="C18" s="676"/>
      <c r="D18" s="676"/>
      <c r="E18" s="676"/>
      <c r="F18" s="676"/>
      <c r="G18" s="676"/>
      <c r="H18" s="676"/>
      <c r="I18" s="676"/>
      <c r="J18" s="676"/>
      <c r="K18" s="676"/>
      <c r="L18" s="676"/>
      <c r="M18" s="676"/>
      <c r="N18" s="676"/>
      <c r="O18" s="676"/>
      <c r="P18" s="676"/>
      <c r="Q18" s="677"/>
      <c r="R18" s="678">
        <v>7460</v>
      </c>
      <c r="S18" s="679"/>
      <c r="T18" s="679"/>
      <c r="U18" s="679"/>
      <c r="V18" s="679"/>
      <c r="W18" s="679"/>
      <c r="X18" s="679"/>
      <c r="Y18" s="680"/>
      <c r="Z18" s="715">
        <v>0.1</v>
      </c>
      <c r="AA18" s="715"/>
      <c r="AB18" s="715"/>
      <c r="AC18" s="715"/>
      <c r="AD18" s="716">
        <v>7460</v>
      </c>
      <c r="AE18" s="716"/>
      <c r="AF18" s="716"/>
      <c r="AG18" s="716"/>
      <c r="AH18" s="716"/>
      <c r="AI18" s="716"/>
      <c r="AJ18" s="716"/>
      <c r="AK18" s="716"/>
      <c r="AL18" s="681">
        <v>0.1</v>
      </c>
      <c r="AM18" s="682"/>
      <c r="AN18" s="682"/>
      <c r="AO18" s="717"/>
      <c r="AP18" s="675" t="s">
        <v>276</v>
      </c>
      <c r="AQ18" s="676"/>
      <c r="AR18" s="676"/>
      <c r="AS18" s="676"/>
      <c r="AT18" s="676"/>
      <c r="AU18" s="676"/>
      <c r="AV18" s="676"/>
      <c r="AW18" s="676"/>
      <c r="AX18" s="676"/>
      <c r="AY18" s="676"/>
      <c r="AZ18" s="676"/>
      <c r="BA18" s="676"/>
      <c r="BB18" s="676"/>
      <c r="BC18" s="676"/>
      <c r="BD18" s="676"/>
      <c r="BE18" s="676"/>
      <c r="BF18" s="677"/>
      <c r="BG18" s="678" t="s">
        <v>246</v>
      </c>
      <c r="BH18" s="679"/>
      <c r="BI18" s="679"/>
      <c r="BJ18" s="679"/>
      <c r="BK18" s="679"/>
      <c r="BL18" s="679"/>
      <c r="BM18" s="679"/>
      <c r="BN18" s="680"/>
      <c r="BO18" s="715" t="s">
        <v>246</v>
      </c>
      <c r="BP18" s="715"/>
      <c r="BQ18" s="715"/>
      <c r="BR18" s="715"/>
      <c r="BS18" s="684" t="s">
        <v>246</v>
      </c>
      <c r="BT18" s="679"/>
      <c r="BU18" s="679"/>
      <c r="BV18" s="679"/>
      <c r="BW18" s="679"/>
      <c r="BX18" s="679"/>
      <c r="BY18" s="679"/>
      <c r="BZ18" s="679"/>
      <c r="CA18" s="679"/>
      <c r="CB18" s="722"/>
      <c r="CD18" s="711" t="s">
        <v>277</v>
      </c>
      <c r="CE18" s="712"/>
      <c r="CF18" s="712"/>
      <c r="CG18" s="712"/>
      <c r="CH18" s="712"/>
      <c r="CI18" s="712"/>
      <c r="CJ18" s="712"/>
      <c r="CK18" s="712"/>
      <c r="CL18" s="712"/>
      <c r="CM18" s="712"/>
      <c r="CN18" s="712"/>
      <c r="CO18" s="712"/>
      <c r="CP18" s="712"/>
      <c r="CQ18" s="713"/>
      <c r="CR18" s="678" t="s">
        <v>132</v>
      </c>
      <c r="CS18" s="679"/>
      <c r="CT18" s="679"/>
      <c r="CU18" s="679"/>
      <c r="CV18" s="679"/>
      <c r="CW18" s="679"/>
      <c r="CX18" s="679"/>
      <c r="CY18" s="680"/>
      <c r="CZ18" s="715" t="s">
        <v>246</v>
      </c>
      <c r="DA18" s="715"/>
      <c r="DB18" s="715"/>
      <c r="DC18" s="715"/>
      <c r="DD18" s="684" t="s">
        <v>132</v>
      </c>
      <c r="DE18" s="679"/>
      <c r="DF18" s="679"/>
      <c r="DG18" s="679"/>
      <c r="DH18" s="679"/>
      <c r="DI18" s="679"/>
      <c r="DJ18" s="679"/>
      <c r="DK18" s="679"/>
      <c r="DL18" s="679"/>
      <c r="DM18" s="679"/>
      <c r="DN18" s="679"/>
      <c r="DO18" s="679"/>
      <c r="DP18" s="680"/>
      <c r="DQ18" s="684" t="s">
        <v>132</v>
      </c>
      <c r="DR18" s="679"/>
      <c r="DS18" s="679"/>
      <c r="DT18" s="679"/>
      <c r="DU18" s="679"/>
      <c r="DV18" s="679"/>
      <c r="DW18" s="679"/>
      <c r="DX18" s="679"/>
      <c r="DY18" s="679"/>
      <c r="DZ18" s="679"/>
      <c r="EA18" s="679"/>
      <c r="EB18" s="679"/>
      <c r="EC18" s="722"/>
    </row>
    <row r="19" spans="2:133" ht="11.25" customHeight="1" x14ac:dyDescent="0.15">
      <c r="B19" s="675" t="s">
        <v>278</v>
      </c>
      <c r="C19" s="676"/>
      <c r="D19" s="676"/>
      <c r="E19" s="676"/>
      <c r="F19" s="676"/>
      <c r="G19" s="676"/>
      <c r="H19" s="676"/>
      <c r="I19" s="676"/>
      <c r="J19" s="676"/>
      <c r="K19" s="676"/>
      <c r="L19" s="676"/>
      <c r="M19" s="676"/>
      <c r="N19" s="676"/>
      <c r="O19" s="676"/>
      <c r="P19" s="676"/>
      <c r="Q19" s="677"/>
      <c r="R19" s="678">
        <v>1633</v>
      </c>
      <c r="S19" s="679"/>
      <c r="T19" s="679"/>
      <c r="U19" s="679"/>
      <c r="V19" s="679"/>
      <c r="W19" s="679"/>
      <c r="X19" s="679"/>
      <c r="Y19" s="680"/>
      <c r="Z19" s="715">
        <v>0</v>
      </c>
      <c r="AA19" s="715"/>
      <c r="AB19" s="715"/>
      <c r="AC19" s="715"/>
      <c r="AD19" s="716">
        <v>1633</v>
      </c>
      <c r="AE19" s="716"/>
      <c r="AF19" s="716"/>
      <c r="AG19" s="716"/>
      <c r="AH19" s="716"/>
      <c r="AI19" s="716"/>
      <c r="AJ19" s="716"/>
      <c r="AK19" s="716"/>
      <c r="AL19" s="681">
        <v>0</v>
      </c>
      <c r="AM19" s="682"/>
      <c r="AN19" s="682"/>
      <c r="AO19" s="717"/>
      <c r="AP19" s="675" t="s">
        <v>279</v>
      </c>
      <c r="AQ19" s="676"/>
      <c r="AR19" s="676"/>
      <c r="AS19" s="676"/>
      <c r="AT19" s="676"/>
      <c r="AU19" s="676"/>
      <c r="AV19" s="676"/>
      <c r="AW19" s="676"/>
      <c r="AX19" s="676"/>
      <c r="AY19" s="676"/>
      <c r="AZ19" s="676"/>
      <c r="BA19" s="676"/>
      <c r="BB19" s="676"/>
      <c r="BC19" s="676"/>
      <c r="BD19" s="676"/>
      <c r="BE19" s="676"/>
      <c r="BF19" s="677"/>
      <c r="BG19" s="678" t="s">
        <v>132</v>
      </c>
      <c r="BH19" s="679"/>
      <c r="BI19" s="679"/>
      <c r="BJ19" s="679"/>
      <c r="BK19" s="679"/>
      <c r="BL19" s="679"/>
      <c r="BM19" s="679"/>
      <c r="BN19" s="680"/>
      <c r="BO19" s="715" t="s">
        <v>132</v>
      </c>
      <c r="BP19" s="715"/>
      <c r="BQ19" s="715"/>
      <c r="BR19" s="715"/>
      <c r="BS19" s="684" t="s">
        <v>246</v>
      </c>
      <c r="BT19" s="679"/>
      <c r="BU19" s="679"/>
      <c r="BV19" s="679"/>
      <c r="BW19" s="679"/>
      <c r="BX19" s="679"/>
      <c r="BY19" s="679"/>
      <c r="BZ19" s="679"/>
      <c r="CA19" s="679"/>
      <c r="CB19" s="722"/>
      <c r="CD19" s="711" t="s">
        <v>280</v>
      </c>
      <c r="CE19" s="712"/>
      <c r="CF19" s="712"/>
      <c r="CG19" s="712"/>
      <c r="CH19" s="712"/>
      <c r="CI19" s="712"/>
      <c r="CJ19" s="712"/>
      <c r="CK19" s="712"/>
      <c r="CL19" s="712"/>
      <c r="CM19" s="712"/>
      <c r="CN19" s="712"/>
      <c r="CO19" s="712"/>
      <c r="CP19" s="712"/>
      <c r="CQ19" s="713"/>
      <c r="CR19" s="678" t="s">
        <v>132</v>
      </c>
      <c r="CS19" s="679"/>
      <c r="CT19" s="679"/>
      <c r="CU19" s="679"/>
      <c r="CV19" s="679"/>
      <c r="CW19" s="679"/>
      <c r="CX19" s="679"/>
      <c r="CY19" s="680"/>
      <c r="CZ19" s="715" t="s">
        <v>246</v>
      </c>
      <c r="DA19" s="715"/>
      <c r="DB19" s="715"/>
      <c r="DC19" s="715"/>
      <c r="DD19" s="684" t="s">
        <v>132</v>
      </c>
      <c r="DE19" s="679"/>
      <c r="DF19" s="679"/>
      <c r="DG19" s="679"/>
      <c r="DH19" s="679"/>
      <c r="DI19" s="679"/>
      <c r="DJ19" s="679"/>
      <c r="DK19" s="679"/>
      <c r="DL19" s="679"/>
      <c r="DM19" s="679"/>
      <c r="DN19" s="679"/>
      <c r="DO19" s="679"/>
      <c r="DP19" s="680"/>
      <c r="DQ19" s="684" t="s">
        <v>132</v>
      </c>
      <c r="DR19" s="679"/>
      <c r="DS19" s="679"/>
      <c r="DT19" s="679"/>
      <c r="DU19" s="679"/>
      <c r="DV19" s="679"/>
      <c r="DW19" s="679"/>
      <c r="DX19" s="679"/>
      <c r="DY19" s="679"/>
      <c r="DZ19" s="679"/>
      <c r="EA19" s="679"/>
      <c r="EB19" s="679"/>
      <c r="EC19" s="722"/>
    </row>
    <row r="20" spans="2:133" ht="11.25" customHeight="1" x14ac:dyDescent="0.15">
      <c r="B20" s="675" t="s">
        <v>281</v>
      </c>
      <c r="C20" s="676"/>
      <c r="D20" s="676"/>
      <c r="E20" s="676"/>
      <c r="F20" s="676"/>
      <c r="G20" s="676"/>
      <c r="H20" s="676"/>
      <c r="I20" s="676"/>
      <c r="J20" s="676"/>
      <c r="K20" s="676"/>
      <c r="L20" s="676"/>
      <c r="M20" s="676"/>
      <c r="N20" s="676"/>
      <c r="O20" s="676"/>
      <c r="P20" s="676"/>
      <c r="Q20" s="677"/>
      <c r="R20" s="678">
        <v>396</v>
      </c>
      <c r="S20" s="679"/>
      <c r="T20" s="679"/>
      <c r="U20" s="679"/>
      <c r="V20" s="679"/>
      <c r="W20" s="679"/>
      <c r="X20" s="679"/>
      <c r="Y20" s="680"/>
      <c r="Z20" s="715">
        <v>0</v>
      </c>
      <c r="AA20" s="715"/>
      <c r="AB20" s="715"/>
      <c r="AC20" s="715"/>
      <c r="AD20" s="716">
        <v>396</v>
      </c>
      <c r="AE20" s="716"/>
      <c r="AF20" s="716"/>
      <c r="AG20" s="716"/>
      <c r="AH20" s="716"/>
      <c r="AI20" s="716"/>
      <c r="AJ20" s="716"/>
      <c r="AK20" s="716"/>
      <c r="AL20" s="681">
        <v>0</v>
      </c>
      <c r="AM20" s="682"/>
      <c r="AN20" s="682"/>
      <c r="AO20" s="717"/>
      <c r="AP20" s="675" t="s">
        <v>282</v>
      </c>
      <c r="AQ20" s="676"/>
      <c r="AR20" s="676"/>
      <c r="AS20" s="676"/>
      <c r="AT20" s="676"/>
      <c r="AU20" s="676"/>
      <c r="AV20" s="676"/>
      <c r="AW20" s="676"/>
      <c r="AX20" s="676"/>
      <c r="AY20" s="676"/>
      <c r="AZ20" s="676"/>
      <c r="BA20" s="676"/>
      <c r="BB20" s="676"/>
      <c r="BC20" s="676"/>
      <c r="BD20" s="676"/>
      <c r="BE20" s="676"/>
      <c r="BF20" s="677"/>
      <c r="BG20" s="678" t="s">
        <v>132</v>
      </c>
      <c r="BH20" s="679"/>
      <c r="BI20" s="679"/>
      <c r="BJ20" s="679"/>
      <c r="BK20" s="679"/>
      <c r="BL20" s="679"/>
      <c r="BM20" s="679"/>
      <c r="BN20" s="680"/>
      <c r="BO20" s="715" t="s">
        <v>132</v>
      </c>
      <c r="BP20" s="715"/>
      <c r="BQ20" s="715"/>
      <c r="BR20" s="715"/>
      <c r="BS20" s="684" t="s">
        <v>246</v>
      </c>
      <c r="BT20" s="679"/>
      <c r="BU20" s="679"/>
      <c r="BV20" s="679"/>
      <c r="BW20" s="679"/>
      <c r="BX20" s="679"/>
      <c r="BY20" s="679"/>
      <c r="BZ20" s="679"/>
      <c r="CA20" s="679"/>
      <c r="CB20" s="722"/>
      <c r="CD20" s="711" t="s">
        <v>283</v>
      </c>
      <c r="CE20" s="712"/>
      <c r="CF20" s="712"/>
      <c r="CG20" s="712"/>
      <c r="CH20" s="712"/>
      <c r="CI20" s="712"/>
      <c r="CJ20" s="712"/>
      <c r="CK20" s="712"/>
      <c r="CL20" s="712"/>
      <c r="CM20" s="712"/>
      <c r="CN20" s="712"/>
      <c r="CO20" s="712"/>
      <c r="CP20" s="712"/>
      <c r="CQ20" s="713"/>
      <c r="CR20" s="678">
        <v>9060810</v>
      </c>
      <c r="CS20" s="679"/>
      <c r="CT20" s="679"/>
      <c r="CU20" s="679"/>
      <c r="CV20" s="679"/>
      <c r="CW20" s="679"/>
      <c r="CX20" s="679"/>
      <c r="CY20" s="680"/>
      <c r="CZ20" s="715">
        <v>100</v>
      </c>
      <c r="DA20" s="715"/>
      <c r="DB20" s="715"/>
      <c r="DC20" s="715"/>
      <c r="DD20" s="684">
        <v>844972</v>
      </c>
      <c r="DE20" s="679"/>
      <c r="DF20" s="679"/>
      <c r="DG20" s="679"/>
      <c r="DH20" s="679"/>
      <c r="DI20" s="679"/>
      <c r="DJ20" s="679"/>
      <c r="DK20" s="679"/>
      <c r="DL20" s="679"/>
      <c r="DM20" s="679"/>
      <c r="DN20" s="679"/>
      <c r="DO20" s="679"/>
      <c r="DP20" s="680"/>
      <c r="DQ20" s="684">
        <v>5970673</v>
      </c>
      <c r="DR20" s="679"/>
      <c r="DS20" s="679"/>
      <c r="DT20" s="679"/>
      <c r="DU20" s="679"/>
      <c r="DV20" s="679"/>
      <c r="DW20" s="679"/>
      <c r="DX20" s="679"/>
      <c r="DY20" s="679"/>
      <c r="DZ20" s="679"/>
      <c r="EA20" s="679"/>
      <c r="EB20" s="679"/>
      <c r="EC20" s="722"/>
    </row>
    <row r="21" spans="2:133" ht="11.25" customHeight="1" x14ac:dyDescent="0.15">
      <c r="B21" s="675" t="s">
        <v>284</v>
      </c>
      <c r="C21" s="676"/>
      <c r="D21" s="676"/>
      <c r="E21" s="676"/>
      <c r="F21" s="676"/>
      <c r="G21" s="676"/>
      <c r="H21" s="676"/>
      <c r="I21" s="676"/>
      <c r="J21" s="676"/>
      <c r="K21" s="676"/>
      <c r="L21" s="676"/>
      <c r="M21" s="676"/>
      <c r="N21" s="676"/>
      <c r="O21" s="676"/>
      <c r="P21" s="676"/>
      <c r="Q21" s="677"/>
      <c r="R21" s="678">
        <v>42671</v>
      </c>
      <c r="S21" s="679"/>
      <c r="T21" s="679"/>
      <c r="U21" s="679"/>
      <c r="V21" s="679"/>
      <c r="W21" s="679"/>
      <c r="X21" s="679"/>
      <c r="Y21" s="680"/>
      <c r="Z21" s="715">
        <v>0.5</v>
      </c>
      <c r="AA21" s="715"/>
      <c r="AB21" s="715"/>
      <c r="AC21" s="715"/>
      <c r="AD21" s="716">
        <v>42671</v>
      </c>
      <c r="AE21" s="716"/>
      <c r="AF21" s="716"/>
      <c r="AG21" s="716"/>
      <c r="AH21" s="716"/>
      <c r="AI21" s="716"/>
      <c r="AJ21" s="716"/>
      <c r="AK21" s="716"/>
      <c r="AL21" s="681">
        <v>0.8</v>
      </c>
      <c r="AM21" s="682"/>
      <c r="AN21" s="682"/>
      <c r="AO21" s="717"/>
      <c r="AP21" s="772" t="s">
        <v>285</v>
      </c>
      <c r="AQ21" s="780"/>
      <c r="AR21" s="780"/>
      <c r="AS21" s="780"/>
      <c r="AT21" s="780"/>
      <c r="AU21" s="780"/>
      <c r="AV21" s="780"/>
      <c r="AW21" s="780"/>
      <c r="AX21" s="780"/>
      <c r="AY21" s="780"/>
      <c r="AZ21" s="780"/>
      <c r="BA21" s="780"/>
      <c r="BB21" s="780"/>
      <c r="BC21" s="780"/>
      <c r="BD21" s="780"/>
      <c r="BE21" s="780"/>
      <c r="BF21" s="774"/>
      <c r="BG21" s="678" t="s">
        <v>246</v>
      </c>
      <c r="BH21" s="679"/>
      <c r="BI21" s="679"/>
      <c r="BJ21" s="679"/>
      <c r="BK21" s="679"/>
      <c r="BL21" s="679"/>
      <c r="BM21" s="679"/>
      <c r="BN21" s="680"/>
      <c r="BO21" s="715" t="s">
        <v>246</v>
      </c>
      <c r="BP21" s="715"/>
      <c r="BQ21" s="715"/>
      <c r="BR21" s="715"/>
      <c r="BS21" s="684" t="s">
        <v>132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286</v>
      </c>
      <c r="C22" s="676"/>
      <c r="D22" s="676"/>
      <c r="E22" s="676"/>
      <c r="F22" s="676"/>
      <c r="G22" s="676"/>
      <c r="H22" s="676"/>
      <c r="I22" s="676"/>
      <c r="J22" s="676"/>
      <c r="K22" s="676"/>
      <c r="L22" s="676"/>
      <c r="M22" s="676"/>
      <c r="N22" s="676"/>
      <c r="O22" s="676"/>
      <c r="P22" s="676"/>
      <c r="Q22" s="677"/>
      <c r="R22" s="678">
        <v>3676387</v>
      </c>
      <c r="S22" s="679"/>
      <c r="T22" s="679"/>
      <c r="U22" s="679"/>
      <c r="V22" s="679"/>
      <c r="W22" s="679"/>
      <c r="X22" s="679"/>
      <c r="Y22" s="680"/>
      <c r="Z22" s="715">
        <v>39.799999999999997</v>
      </c>
      <c r="AA22" s="715"/>
      <c r="AB22" s="715"/>
      <c r="AC22" s="715"/>
      <c r="AD22" s="716">
        <v>3447378</v>
      </c>
      <c r="AE22" s="716"/>
      <c r="AF22" s="716"/>
      <c r="AG22" s="716"/>
      <c r="AH22" s="716"/>
      <c r="AI22" s="716"/>
      <c r="AJ22" s="716"/>
      <c r="AK22" s="716"/>
      <c r="AL22" s="681">
        <v>65.099999999999994</v>
      </c>
      <c r="AM22" s="682"/>
      <c r="AN22" s="682"/>
      <c r="AO22" s="717"/>
      <c r="AP22" s="772" t="s">
        <v>287</v>
      </c>
      <c r="AQ22" s="780"/>
      <c r="AR22" s="780"/>
      <c r="AS22" s="780"/>
      <c r="AT22" s="780"/>
      <c r="AU22" s="780"/>
      <c r="AV22" s="780"/>
      <c r="AW22" s="780"/>
      <c r="AX22" s="780"/>
      <c r="AY22" s="780"/>
      <c r="AZ22" s="780"/>
      <c r="BA22" s="780"/>
      <c r="BB22" s="780"/>
      <c r="BC22" s="780"/>
      <c r="BD22" s="780"/>
      <c r="BE22" s="780"/>
      <c r="BF22" s="774"/>
      <c r="BG22" s="678" t="s">
        <v>246</v>
      </c>
      <c r="BH22" s="679"/>
      <c r="BI22" s="679"/>
      <c r="BJ22" s="679"/>
      <c r="BK22" s="679"/>
      <c r="BL22" s="679"/>
      <c r="BM22" s="679"/>
      <c r="BN22" s="680"/>
      <c r="BO22" s="715" t="s">
        <v>132</v>
      </c>
      <c r="BP22" s="715"/>
      <c r="BQ22" s="715"/>
      <c r="BR22" s="715"/>
      <c r="BS22" s="684" t="s">
        <v>132</v>
      </c>
      <c r="BT22" s="679"/>
      <c r="BU22" s="679"/>
      <c r="BV22" s="679"/>
      <c r="BW22" s="679"/>
      <c r="BX22" s="679"/>
      <c r="BY22" s="679"/>
      <c r="BZ22" s="679"/>
      <c r="CA22" s="679"/>
      <c r="CB22" s="722"/>
      <c r="CD22" s="782" t="s">
        <v>288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289</v>
      </c>
      <c r="C23" s="676"/>
      <c r="D23" s="676"/>
      <c r="E23" s="676"/>
      <c r="F23" s="676"/>
      <c r="G23" s="676"/>
      <c r="H23" s="676"/>
      <c r="I23" s="676"/>
      <c r="J23" s="676"/>
      <c r="K23" s="676"/>
      <c r="L23" s="676"/>
      <c r="M23" s="676"/>
      <c r="N23" s="676"/>
      <c r="O23" s="676"/>
      <c r="P23" s="676"/>
      <c r="Q23" s="677"/>
      <c r="R23" s="678">
        <v>3447378</v>
      </c>
      <c r="S23" s="679"/>
      <c r="T23" s="679"/>
      <c r="U23" s="679"/>
      <c r="V23" s="679"/>
      <c r="W23" s="679"/>
      <c r="X23" s="679"/>
      <c r="Y23" s="680"/>
      <c r="Z23" s="715">
        <v>37.299999999999997</v>
      </c>
      <c r="AA23" s="715"/>
      <c r="AB23" s="715"/>
      <c r="AC23" s="715"/>
      <c r="AD23" s="716">
        <v>3447378</v>
      </c>
      <c r="AE23" s="716"/>
      <c r="AF23" s="716"/>
      <c r="AG23" s="716"/>
      <c r="AH23" s="716"/>
      <c r="AI23" s="716"/>
      <c r="AJ23" s="716"/>
      <c r="AK23" s="716"/>
      <c r="AL23" s="681">
        <v>65.099999999999994</v>
      </c>
      <c r="AM23" s="682"/>
      <c r="AN23" s="682"/>
      <c r="AO23" s="717"/>
      <c r="AP23" s="772" t="s">
        <v>290</v>
      </c>
      <c r="AQ23" s="780"/>
      <c r="AR23" s="780"/>
      <c r="AS23" s="780"/>
      <c r="AT23" s="780"/>
      <c r="AU23" s="780"/>
      <c r="AV23" s="780"/>
      <c r="AW23" s="780"/>
      <c r="AX23" s="780"/>
      <c r="AY23" s="780"/>
      <c r="AZ23" s="780"/>
      <c r="BA23" s="780"/>
      <c r="BB23" s="780"/>
      <c r="BC23" s="780"/>
      <c r="BD23" s="780"/>
      <c r="BE23" s="780"/>
      <c r="BF23" s="774"/>
      <c r="BG23" s="678" t="s">
        <v>132</v>
      </c>
      <c r="BH23" s="679"/>
      <c r="BI23" s="679"/>
      <c r="BJ23" s="679"/>
      <c r="BK23" s="679"/>
      <c r="BL23" s="679"/>
      <c r="BM23" s="679"/>
      <c r="BN23" s="680"/>
      <c r="BO23" s="715" t="s">
        <v>246</v>
      </c>
      <c r="BP23" s="715"/>
      <c r="BQ23" s="715"/>
      <c r="BR23" s="715"/>
      <c r="BS23" s="684" t="s">
        <v>132</v>
      </c>
      <c r="BT23" s="679"/>
      <c r="BU23" s="679"/>
      <c r="BV23" s="679"/>
      <c r="BW23" s="679"/>
      <c r="BX23" s="679"/>
      <c r="BY23" s="679"/>
      <c r="BZ23" s="679"/>
      <c r="CA23" s="679"/>
      <c r="CB23" s="722"/>
      <c r="CD23" s="782" t="s">
        <v>229</v>
      </c>
      <c r="CE23" s="783"/>
      <c r="CF23" s="783"/>
      <c r="CG23" s="783"/>
      <c r="CH23" s="783"/>
      <c r="CI23" s="783"/>
      <c r="CJ23" s="783"/>
      <c r="CK23" s="783"/>
      <c r="CL23" s="783"/>
      <c r="CM23" s="783"/>
      <c r="CN23" s="783"/>
      <c r="CO23" s="783"/>
      <c r="CP23" s="783"/>
      <c r="CQ23" s="784"/>
      <c r="CR23" s="782" t="s">
        <v>291</v>
      </c>
      <c r="CS23" s="783"/>
      <c r="CT23" s="783"/>
      <c r="CU23" s="783"/>
      <c r="CV23" s="783"/>
      <c r="CW23" s="783"/>
      <c r="CX23" s="783"/>
      <c r="CY23" s="784"/>
      <c r="CZ23" s="782" t="s">
        <v>292</v>
      </c>
      <c r="DA23" s="783"/>
      <c r="DB23" s="783"/>
      <c r="DC23" s="784"/>
      <c r="DD23" s="782" t="s">
        <v>293</v>
      </c>
      <c r="DE23" s="783"/>
      <c r="DF23" s="783"/>
      <c r="DG23" s="783"/>
      <c r="DH23" s="783"/>
      <c r="DI23" s="783"/>
      <c r="DJ23" s="783"/>
      <c r="DK23" s="784"/>
      <c r="DL23" s="791" t="s">
        <v>294</v>
      </c>
      <c r="DM23" s="792"/>
      <c r="DN23" s="792"/>
      <c r="DO23" s="792"/>
      <c r="DP23" s="792"/>
      <c r="DQ23" s="792"/>
      <c r="DR23" s="792"/>
      <c r="DS23" s="792"/>
      <c r="DT23" s="792"/>
      <c r="DU23" s="792"/>
      <c r="DV23" s="793"/>
      <c r="DW23" s="782" t="s">
        <v>295</v>
      </c>
      <c r="DX23" s="783"/>
      <c r="DY23" s="783"/>
      <c r="DZ23" s="783"/>
      <c r="EA23" s="783"/>
      <c r="EB23" s="783"/>
      <c r="EC23" s="784"/>
    </row>
    <row r="24" spans="2:133" ht="11.25" customHeight="1" x14ac:dyDescent="0.15">
      <c r="B24" s="675" t="s">
        <v>296</v>
      </c>
      <c r="C24" s="676"/>
      <c r="D24" s="676"/>
      <c r="E24" s="676"/>
      <c r="F24" s="676"/>
      <c r="G24" s="676"/>
      <c r="H24" s="676"/>
      <c r="I24" s="676"/>
      <c r="J24" s="676"/>
      <c r="K24" s="676"/>
      <c r="L24" s="676"/>
      <c r="M24" s="676"/>
      <c r="N24" s="676"/>
      <c r="O24" s="676"/>
      <c r="P24" s="676"/>
      <c r="Q24" s="677"/>
      <c r="R24" s="678">
        <v>229009</v>
      </c>
      <c r="S24" s="679"/>
      <c r="T24" s="679"/>
      <c r="U24" s="679"/>
      <c r="V24" s="679"/>
      <c r="W24" s="679"/>
      <c r="X24" s="679"/>
      <c r="Y24" s="680"/>
      <c r="Z24" s="715">
        <v>2.5</v>
      </c>
      <c r="AA24" s="715"/>
      <c r="AB24" s="715"/>
      <c r="AC24" s="715"/>
      <c r="AD24" s="716" t="s">
        <v>132</v>
      </c>
      <c r="AE24" s="716"/>
      <c r="AF24" s="716"/>
      <c r="AG24" s="716"/>
      <c r="AH24" s="716"/>
      <c r="AI24" s="716"/>
      <c r="AJ24" s="716"/>
      <c r="AK24" s="716"/>
      <c r="AL24" s="681" t="s">
        <v>132</v>
      </c>
      <c r="AM24" s="682"/>
      <c r="AN24" s="682"/>
      <c r="AO24" s="717"/>
      <c r="AP24" s="772" t="s">
        <v>297</v>
      </c>
      <c r="AQ24" s="780"/>
      <c r="AR24" s="780"/>
      <c r="AS24" s="780"/>
      <c r="AT24" s="780"/>
      <c r="AU24" s="780"/>
      <c r="AV24" s="780"/>
      <c r="AW24" s="780"/>
      <c r="AX24" s="780"/>
      <c r="AY24" s="780"/>
      <c r="AZ24" s="780"/>
      <c r="BA24" s="780"/>
      <c r="BB24" s="780"/>
      <c r="BC24" s="780"/>
      <c r="BD24" s="780"/>
      <c r="BE24" s="780"/>
      <c r="BF24" s="774"/>
      <c r="BG24" s="678" t="s">
        <v>246</v>
      </c>
      <c r="BH24" s="679"/>
      <c r="BI24" s="679"/>
      <c r="BJ24" s="679"/>
      <c r="BK24" s="679"/>
      <c r="BL24" s="679"/>
      <c r="BM24" s="679"/>
      <c r="BN24" s="680"/>
      <c r="BO24" s="715" t="s">
        <v>132</v>
      </c>
      <c r="BP24" s="715"/>
      <c r="BQ24" s="715"/>
      <c r="BR24" s="715"/>
      <c r="BS24" s="684" t="s">
        <v>246</v>
      </c>
      <c r="BT24" s="679"/>
      <c r="BU24" s="679"/>
      <c r="BV24" s="679"/>
      <c r="BW24" s="679"/>
      <c r="BX24" s="679"/>
      <c r="BY24" s="679"/>
      <c r="BZ24" s="679"/>
      <c r="CA24" s="679"/>
      <c r="CB24" s="722"/>
      <c r="CD24" s="736" t="s">
        <v>298</v>
      </c>
      <c r="CE24" s="737"/>
      <c r="CF24" s="737"/>
      <c r="CG24" s="737"/>
      <c r="CH24" s="737"/>
      <c r="CI24" s="737"/>
      <c r="CJ24" s="737"/>
      <c r="CK24" s="737"/>
      <c r="CL24" s="737"/>
      <c r="CM24" s="737"/>
      <c r="CN24" s="737"/>
      <c r="CO24" s="737"/>
      <c r="CP24" s="737"/>
      <c r="CQ24" s="738"/>
      <c r="CR24" s="733">
        <v>3589145</v>
      </c>
      <c r="CS24" s="734"/>
      <c r="CT24" s="734"/>
      <c r="CU24" s="734"/>
      <c r="CV24" s="734"/>
      <c r="CW24" s="734"/>
      <c r="CX24" s="734"/>
      <c r="CY24" s="777"/>
      <c r="CZ24" s="778">
        <v>39.6</v>
      </c>
      <c r="DA24" s="749"/>
      <c r="DB24" s="749"/>
      <c r="DC24" s="781"/>
      <c r="DD24" s="776">
        <v>2600164</v>
      </c>
      <c r="DE24" s="734"/>
      <c r="DF24" s="734"/>
      <c r="DG24" s="734"/>
      <c r="DH24" s="734"/>
      <c r="DI24" s="734"/>
      <c r="DJ24" s="734"/>
      <c r="DK24" s="777"/>
      <c r="DL24" s="776">
        <v>2562769</v>
      </c>
      <c r="DM24" s="734"/>
      <c r="DN24" s="734"/>
      <c r="DO24" s="734"/>
      <c r="DP24" s="734"/>
      <c r="DQ24" s="734"/>
      <c r="DR24" s="734"/>
      <c r="DS24" s="734"/>
      <c r="DT24" s="734"/>
      <c r="DU24" s="734"/>
      <c r="DV24" s="777"/>
      <c r="DW24" s="778">
        <v>46.9</v>
      </c>
      <c r="DX24" s="749"/>
      <c r="DY24" s="749"/>
      <c r="DZ24" s="749"/>
      <c r="EA24" s="749"/>
      <c r="EB24" s="749"/>
      <c r="EC24" s="779"/>
    </row>
    <row r="25" spans="2:133" ht="11.25" customHeight="1" x14ac:dyDescent="0.15">
      <c r="B25" s="675" t="s">
        <v>299</v>
      </c>
      <c r="C25" s="676"/>
      <c r="D25" s="676"/>
      <c r="E25" s="676"/>
      <c r="F25" s="676"/>
      <c r="G25" s="676"/>
      <c r="H25" s="676"/>
      <c r="I25" s="676"/>
      <c r="J25" s="676"/>
      <c r="K25" s="676"/>
      <c r="L25" s="676"/>
      <c r="M25" s="676"/>
      <c r="N25" s="676"/>
      <c r="O25" s="676"/>
      <c r="P25" s="676"/>
      <c r="Q25" s="677"/>
      <c r="R25" s="678" t="s">
        <v>246</v>
      </c>
      <c r="S25" s="679"/>
      <c r="T25" s="679"/>
      <c r="U25" s="679"/>
      <c r="V25" s="679"/>
      <c r="W25" s="679"/>
      <c r="X25" s="679"/>
      <c r="Y25" s="680"/>
      <c r="Z25" s="715" t="s">
        <v>132</v>
      </c>
      <c r="AA25" s="715"/>
      <c r="AB25" s="715"/>
      <c r="AC25" s="715"/>
      <c r="AD25" s="716" t="s">
        <v>132</v>
      </c>
      <c r="AE25" s="716"/>
      <c r="AF25" s="716"/>
      <c r="AG25" s="716"/>
      <c r="AH25" s="716"/>
      <c r="AI25" s="716"/>
      <c r="AJ25" s="716"/>
      <c r="AK25" s="716"/>
      <c r="AL25" s="681" t="s">
        <v>132</v>
      </c>
      <c r="AM25" s="682"/>
      <c r="AN25" s="682"/>
      <c r="AO25" s="717"/>
      <c r="AP25" s="772" t="s">
        <v>300</v>
      </c>
      <c r="AQ25" s="780"/>
      <c r="AR25" s="780"/>
      <c r="AS25" s="780"/>
      <c r="AT25" s="780"/>
      <c r="AU25" s="780"/>
      <c r="AV25" s="780"/>
      <c r="AW25" s="780"/>
      <c r="AX25" s="780"/>
      <c r="AY25" s="780"/>
      <c r="AZ25" s="780"/>
      <c r="BA25" s="780"/>
      <c r="BB25" s="780"/>
      <c r="BC25" s="780"/>
      <c r="BD25" s="780"/>
      <c r="BE25" s="780"/>
      <c r="BF25" s="774"/>
      <c r="BG25" s="678" t="s">
        <v>246</v>
      </c>
      <c r="BH25" s="679"/>
      <c r="BI25" s="679"/>
      <c r="BJ25" s="679"/>
      <c r="BK25" s="679"/>
      <c r="BL25" s="679"/>
      <c r="BM25" s="679"/>
      <c r="BN25" s="680"/>
      <c r="BO25" s="715" t="s">
        <v>132</v>
      </c>
      <c r="BP25" s="715"/>
      <c r="BQ25" s="715"/>
      <c r="BR25" s="715"/>
      <c r="BS25" s="684" t="s">
        <v>132</v>
      </c>
      <c r="BT25" s="679"/>
      <c r="BU25" s="679"/>
      <c r="BV25" s="679"/>
      <c r="BW25" s="679"/>
      <c r="BX25" s="679"/>
      <c r="BY25" s="679"/>
      <c r="BZ25" s="679"/>
      <c r="CA25" s="679"/>
      <c r="CB25" s="722"/>
      <c r="CD25" s="711" t="s">
        <v>301</v>
      </c>
      <c r="CE25" s="712"/>
      <c r="CF25" s="712"/>
      <c r="CG25" s="712"/>
      <c r="CH25" s="712"/>
      <c r="CI25" s="712"/>
      <c r="CJ25" s="712"/>
      <c r="CK25" s="712"/>
      <c r="CL25" s="712"/>
      <c r="CM25" s="712"/>
      <c r="CN25" s="712"/>
      <c r="CO25" s="712"/>
      <c r="CP25" s="712"/>
      <c r="CQ25" s="713"/>
      <c r="CR25" s="678">
        <v>1369277</v>
      </c>
      <c r="CS25" s="697"/>
      <c r="CT25" s="697"/>
      <c r="CU25" s="697"/>
      <c r="CV25" s="697"/>
      <c r="CW25" s="697"/>
      <c r="CX25" s="697"/>
      <c r="CY25" s="698"/>
      <c r="CZ25" s="681">
        <v>15.1</v>
      </c>
      <c r="DA25" s="699"/>
      <c r="DB25" s="699"/>
      <c r="DC25" s="700"/>
      <c r="DD25" s="684">
        <v>1255731</v>
      </c>
      <c r="DE25" s="697"/>
      <c r="DF25" s="697"/>
      <c r="DG25" s="697"/>
      <c r="DH25" s="697"/>
      <c r="DI25" s="697"/>
      <c r="DJ25" s="697"/>
      <c r="DK25" s="698"/>
      <c r="DL25" s="684">
        <v>1230815</v>
      </c>
      <c r="DM25" s="697"/>
      <c r="DN25" s="697"/>
      <c r="DO25" s="697"/>
      <c r="DP25" s="697"/>
      <c r="DQ25" s="697"/>
      <c r="DR25" s="697"/>
      <c r="DS25" s="697"/>
      <c r="DT25" s="697"/>
      <c r="DU25" s="697"/>
      <c r="DV25" s="698"/>
      <c r="DW25" s="681">
        <v>22.5</v>
      </c>
      <c r="DX25" s="699"/>
      <c r="DY25" s="699"/>
      <c r="DZ25" s="699"/>
      <c r="EA25" s="699"/>
      <c r="EB25" s="699"/>
      <c r="EC25" s="714"/>
    </row>
    <row r="26" spans="2:133" ht="11.25" customHeight="1" x14ac:dyDescent="0.15">
      <c r="B26" s="675" t="s">
        <v>302</v>
      </c>
      <c r="C26" s="676"/>
      <c r="D26" s="676"/>
      <c r="E26" s="676"/>
      <c r="F26" s="676"/>
      <c r="G26" s="676"/>
      <c r="H26" s="676"/>
      <c r="I26" s="676"/>
      <c r="J26" s="676"/>
      <c r="K26" s="676"/>
      <c r="L26" s="676"/>
      <c r="M26" s="676"/>
      <c r="N26" s="676"/>
      <c r="O26" s="676"/>
      <c r="P26" s="676"/>
      <c r="Q26" s="677"/>
      <c r="R26" s="678">
        <v>5509478</v>
      </c>
      <c r="S26" s="679"/>
      <c r="T26" s="679"/>
      <c r="U26" s="679"/>
      <c r="V26" s="679"/>
      <c r="W26" s="679"/>
      <c r="X26" s="679"/>
      <c r="Y26" s="680"/>
      <c r="Z26" s="715">
        <v>59.6</v>
      </c>
      <c r="AA26" s="715"/>
      <c r="AB26" s="715"/>
      <c r="AC26" s="715"/>
      <c r="AD26" s="716">
        <v>5280469</v>
      </c>
      <c r="AE26" s="716"/>
      <c r="AF26" s="716"/>
      <c r="AG26" s="716"/>
      <c r="AH26" s="716"/>
      <c r="AI26" s="716"/>
      <c r="AJ26" s="716"/>
      <c r="AK26" s="716"/>
      <c r="AL26" s="681">
        <v>99.8</v>
      </c>
      <c r="AM26" s="682"/>
      <c r="AN26" s="682"/>
      <c r="AO26" s="717"/>
      <c r="AP26" s="772" t="s">
        <v>303</v>
      </c>
      <c r="AQ26" s="773"/>
      <c r="AR26" s="773"/>
      <c r="AS26" s="773"/>
      <c r="AT26" s="773"/>
      <c r="AU26" s="773"/>
      <c r="AV26" s="773"/>
      <c r="AW26" s="773"/>
      <c r="AX26" s="773"/>
      <c r="AY26" s="773"/>
      <c r="AZ26" s="773"/>
      <c r="BA26" s="773"/>
      <c r="BB26" s="773"/>
      <c r="BC26" s="773"/>
      <c r="BD26" s="773"/>
      <c r="BE26" s="773"/>
      <c r="BF26" s="774"/>
      <c r="BG26" s="678" t="s">
        <v>246</v>
      </c>
      <c r="BH26" s="679"/>
      <c r="BI26" s="679"/>
      <c r="BJ26" s="679"/>
      <c r="BK26" s="679"/>
      <c r="BL26" s="679"/>
      <c r="BM26" s="679"/>
      <c r="BN26" s="680"/>
      <c r="BO26" s="715" t="s">
        <v>246</v>
      </c>
      <c r="BP26" s="715"/>
      <c r="BQ26" s="715"/>
      <c r="BR26" s="715"/>
      <c r="BS26" s="684" t="s">
        <v>132</v>
      </c>
      <c r="BT26" s="679"/>
      <c r="BU26" s="679"/>
      <c r="BV26" s="679"/>
      <c r="BW26" s="679"/>
      <c r="BX26" s="679"/>
      <c r="BY26" s="679"/>
      <c r="BZ26" s="679"/>
      <c r="CA26" s="679"/>
      <c r="CB26" s="722"/>
      <c r="CD26" s="711" t="s">
        <v>304</v>
      </c>
      <c r="CE26" s="712"/>
      <c r="CF26" s="712"/>
      <c r="CG26" s="712"/>
      <c r="CH26" s="712"/>
      <c r="CI26" s="712"/>
      <c r="CJ26" s="712"/>
      <c r="CK26" s="712"/>
      <c r="CL26" s="712"/>
      <c r="CM26" s="712"/>
      <c r="CN26" s="712"/>
      <c r="CO26" s="712"/>
      <c r="CP26" s="712"/>
      <c r="CQ26" s="713"/>
      <c r="CR26" s="678">
        <v>901831</v>
      </c>
      <c r="CS26" s="679"/>
      <c r="CT26" s="679"/>
      <c r="CU26" s="679"/>
      <c r="CV26" s="679"/>
      <c r="CW26" s="679"/>
      <c r="CX26" s="679"/>
      <c r="CY26" s="680"/>
      <c r="CZ26" s="681">
        <v>10</v>
      </c>
      <c r="DA26" s="699"/>
      <c r="DB26" s="699"/>
      <c r="DC26" s="700"/>
      <c r="DD26" s="684">
        <v>800174</v>
      </c>
      <c r="DE26" s="679"/>
      <c r="DF26" s="679"/>
      <c r="DG26" s="679"/>
      <c r="DH26" s="679"/>
      <c r="DI26" s="679"/>
      <c r="DJ26" s="679"/>
      <c r="DK26" s="680"/>
      <c r="DL26" s="684" t="s">
        <v>132</v>
      </c>
      <c r="DM26" s="679"/>
      <c r="DN26" s="679"/>
      <c r="DO26" s="679"/>
      <c r="DP26" s="679"/>
      <c r="DQ26" s="679"/>
      <c r="DR26" s="679"/>
      <c r="DS26" s="679"/>
      <c r="DT26" s="679"/>
      <c r="DU26" s="679"/>
      <c r="DV26" s="680"/>
      <c r="DW26" s="681" t="s">
        <v>132</v>
      </c>
      <c r="DX26" s="699"/>
      <c r="DY26" s="699"/>
      <c r="DZ26" s="699"/>
      <c r="EA26" s="699"/>
      <c r="EB26" s="699"/>
      <c r="EC26" s="714"/>
    </row>
    <row r="27" spans="2:133" ht="11.25" customHeight="1" x14ac:dyDescent="0.15">
      <c r="B27" s="675" t="s">
        <v>305</v>
      </c>
      <c r="C27" s="676"/>
      <c r="D27" s="676"/>
      <c r="E27" s="676"/>
      <c r="F27" s="676"/>
      <c r="G27" s="676"/>
      <c r="H27" s="676"/>
      <c r="I27" s="676"/>
      <c r="J27" s="676"/>
      <c r="K27" s="676"/>
      <c r="L27" s="676"/>
      <c r="M27" s="676"/>
      <c r="N27" s="676"/>
      <c r="O27" s="676"/>
      <c r="P27" s="676"/>
      <c r="Q27" s="677"/>
      <c r="R27" s="678">
        <v>1940</v>
      </c>
      <c r="S27" s="679"/>
      <c r="T27" s="679"/>
      <c r="U27" s="679"/>
      <c r="V27" s="679"/>
      <c r="W27" s="679"/>
      <c r="X27" s="679"/>
      <c r="Y27" s="680"/>
      <c r="Z27" s="715">
        <v>0</v>
      </c>
      <c r="AA27" s="715"/>
      <c r="AB27" s="715"/>
      <c r="AC27" s="715"/>
      <c r="AD27" s="716">
        <v>1940</v>
      </c>
      <c r="AE27" s="716"/>
      <c r="AF27" s="716"/>
      <c r="AG27" s="716"/>
      <c r="AH27" s="716"/>
      <c r="AI27" s="716"/>
      <c r="AJ27" s="716"/>
      <c r="AK27" s="716"/>
      <c r="AL27" s="681">
        <v>0</v>
      </c>
      <c r="AM27" s="682"/>
      <c r="AN27" s="682"/>
      <c r="AO27" s="717"/>
      <c r="AP27" s="675" t="s">
        <v>306</v>
      </c>
      <c r="AQ27" s="676"/>
      <c r="AR27" s="676"/>
      <c r="AS27" s="676"/>
      <c r="AT27" s="676"/>
      <c r="AU27" s="676"/>
      <c r="AV27" s="676"/>
      <c r="AW27" s="676"/>
      <c r="AX27" s="676"/>
      <c r="AY27" s="676"/>
      <c r="AZ27" s="676"/>
      <c r="BA27" s="676"/>
      <c r="BB27" s="676"/>
      <c r="BC27" s="676"/>
      <c r="BD27" s="676"/>
      <c r="BE27" s="676"/>
      <c r="BF27" s="677"/>
      <c r="BG27" s="678">
        <v>1428677</v>
      </c>
      <c r="BH27" s="679"/>
      <c r="BI27" s="679"/>
      <c r="BJ27" s="679"/>
      <c r="BK27" s="679"/>
      <c r="BL27" s="679"/>
      <c r="BM27" s="679"/>
      <c r="BN27" s="680"/>
      <c r="BO27" s="715">
        <v>100</v>
      </c>
      <c r="BP27" s="715"/>
      <c r="BQ27" s="715"/>
      <c r="BR27" s="715"/>
      <c r="BS27" s="684">
        <v>5956</v>
      </c>
      <c r="BT27" s="679"/>
      <c r="BU27" s="679"/>
      <c r="BV27" s="679"/>
      <c r="BW27" s="679"/>
      <c r="BX27" s="679"/>
      <c r="BY27" s="679"/>
      <c r="BZ27" s="679"/>
      <c r="CA27" s="679"/>
      <c r="CB27" s="722"/>
      <c r="CD27" s="711" t="s">
        <v>307</v>
      </c>
      <c r="CE27" s="712"/>
      <c r="CF27" s="712"/>
      <c r="CG27" s="712"/>
      <c r="CH27" s="712"/>
      <c r="CI27" s="712"/>
      <c r="CJ27" s="712"/>
      <c r="CK27" s="712"/>
      <c r="CL27" s="712"/>
      <c r="CM27" s="712"/>
      <c r="CN27" s="712"/>
      <c r="CO27" s="712"/>
      <c r="CP27" s="712"/>
      <c r="CQ27" s="713"/>
      <c r="CR27" s="678">
        <v>1366638</v>
      </c>
      <c r="CS27" s="697"/>
      <c r="CT27" s="697"/>
      <c r="CU27" s="697"/>
      <c r="CV27" s="697"/>
      <c r="CW27" s="697"/>
      <c r="CX27" s="697"/>
      <c r="CY27" s="698"/>
      <c r="CZ27" s="681">
        <v>15.1</v>
      </c>
      <c r="DA27" s="699"/>
      <c r="DB27" s="699"/>
      <c r="DC27" s="700"/>
      <c r="DD27" s="684">
        <v>495044</v>
      </c>
      <c r="DE27" s="697"/>
      <c r="DF27" s="697"/>
      <c r="DG27" s="697"/>
      <c r="DH27" s="697"/>
      <c r="DI27" s="697"/>
      <c r="DJ27" s="697"/>
      <c r="DK27" s="698"/>
      <c r="DL27" s="684">
        <v>482565</v>
      </c>
      <c r="DM27" s="697"/>
      <c r="DN27" s="697"/>
      <c r="DO27" s="697"/>
      <c r="DP27" s="697"/>
      <c r="DQ27" s="697"/>
      <c r="DR27" s="697"/>
      <c r="DS27" s="697"/>
      <c r="DT27" s="697"/>
      <c r="DU27" s="697"/>
      <c r="DV27" s="698"/>
      <c r="DW27" s="681">
        <v>8.8000000000000007</v>
      </c>
      <c r="DX27" s="699"/>
      <c r="DY27" s="699"/>
      <c r="DZ27" s="699"/>
      <c r="EA27" s="699"/>
      <c r="EB27" s="699"/>
      <c r="EC27" s="714"/>
    </row>
    <row r="28" spans="2:133" ht="11.25" customHeight="1" x14ac:dyDescent="0.15">
      <c r="B28" s="675" t="s">
        <v>308</v>
      </c>
      <c r="C28" s="676"/>
      <c r="D28" s="676"/>
      <c r="E28" s="676"/>
      <c r="F28" s="676"/>
      <c r="G28" s="676"/>
      <c r="H28" s="676"/>
      <c r="I28" s="676"/>
      <c r="J28" s="676"/>
      <c r="K28" s="676"/>
      <c r="L28" s="676"/>
      <c r="M28" s="676"/>
      <c r="N28" s="676"/>
      <c r="O28" s="676"/>
      <c r="P28" s="676"/>
      <c r="Q28" s="677"/>
      <c r="R28" s="678">
        <v>8239</v>
      </c>
      <c r="S28" s="679"/>
      <c r="T28" s="679"/>
      <c r="U28" s="679"/>
      <c r="V28" s="679"/>
      <c r="W28" s="679"/>
      <c r="X28" s="679"/>
      <c r="Y28" s="680"/>
      <c r="Z28" s="715">
        <v>0.1</v>
      </c>
      <c r="AA28" s="715"/>
      <c r="AB28" s="715"/>
      <c r="AC28" s="715"/>
      <c r="AD28" s="716" t="s">
        <v>132</v>
      </c>
      <c r="AE28" s="716"/>
      <c r="AF28" s="716"/>
      <c r="AG28" s="716"/>
      <c r="AH28" s="716"/>
      <c r="AI28" s="716"/>
      <c r="AJ28" s="716"/>
      <c r="AK28" s="716"/>
      <c r="AL28" s="681" t="s">
        <v>246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309</v>
      </c>
      <c r="CE28" s="712"/>
      <c r="CF28" s="712"/>
      <c r="CG28" s="712"/>
      <c r="CH28" s="712"/>
      <c r="CI28" s="712"/>
      <c r="CJ28" s="712"/>
      <c r="CK28" s="712"/>
      <c r="CL28" s="712"/>
      <c r="CM28" s="712"/>
      <c r="CN28" s="712"/>
      <c r="CO28" s="712"/>
      <c r="CP28" s="712"/>
      <c r="CQ28" s="713"/>
      <c r="CR28" s="678">
        <v>853230</v>
      </c>
      <c r="CS28" s="679"/>
      <c r="CT28" s="679"/>
      <c r="CU28" s="679"/>
      <c r="CV28" s="679"/>
      <c r="CW28" s="679"/>
      <c r="CX28" s="679"/>
      <c r="CY28" s="680"/>
      <c r="CZ28" s="681">
        <v>9.4</v>
      </c>
      <c r="DA28" s="699"/>
      <c r="DB28" s="699"/>
      <c r="DC28" s="700"/>
      <c r="DD28" s="684">
        <v>849389</v>
      </c>
      <c r="DE28" s="679"/>
      <c r="DF28" s="679"/>
      <c r="DG28" s="679"/>
      <c r="DH28" s="679"/>
      <c r="DI28" s="679"/>
      <c r="DJ28" s="679"/>
      <c r="DK28" s="680"/>
      <c r="DL28" s="684">
        <v>849389</v>
      </c>
      <c r="DM28" s="679"/>
      <c r="DN28" s="679"/>
      <c r="DO28" s="679"/>
      <c r="DP28" s="679"/>
      <c r="DQ28" s="679"/>
      <c r="DR28" s="679"/>
      <c r="DS28" s="679"/>
      <c r="DT28" s="679"/>
      <c r="DU28" s="679"/>
      <c r="DV28" s="680"/>
      <c r="DW28" s="681">
        <v>15.5</v>
      </c>
      <c r="DX28" s="699"/>
      <c r="DY28" s="699"/>
      <c r="DZ28" s="699"/>
      <c r="EA28" s="699"/>
      <c r="EB28" s="699"/>
      <c r="EC28" s="714"/>
    </row>
    <row r="29" spans="2:133" ht="11.25" customHeight="1" x14ac:dyDescent="0.15">
      <c r="B29" s="675" t="s">
        <v>310</v>
      </c>
      <c r="C29" s="676"/>
      <c r="D29" s="676"/>
      <c r="E29" s="676"/>
      <c r="F29" s="676"/>
      <c r="G29" s="676"/>
      <c r="H29" s="676"/>
      <c r="I29" s="676"/>
      <c r="J29" s="676"/>
      <c r="K29" s="676"/>
      <c r="L29" s="676"/>
      <c r="M29" s="676"/>
      <c r="N29" s="676"/>
      <c r="O29" s="676"/>
      <c r="P29" s="676"/>
      <c r="Q29" s="677"/>
      <c r="R29" s="678">
        <v>72325</v>
      </c>
      <c r="S29" s="679"/>
      <c r="T29" s="679"/>
      <c r="U29" s="679"/>
      <c r="V29" s="679"/>
      <c r="W29" s="679"/>
      <c r="X29" s="679"/>
      <c r="Y29" s="680"/>
      <c r="Z29" s="715">
        <v>0.8</v>
      </c>
      <c r="AA29" s="715"/>
      <c r="AB29" s="715"/>
      <c r="AC29" s="715"/>
      <c r="AD29" s="716" t="s">
        <v>246</v>
      </c>
      <c r="AE29" s="716"/>
      <c r="AF29" s="716"/>
      <c r="AG29" s="716"/>
      <c r="AH29" s="716"/>
      <c r="AI29" s="716"/>
      <c r="AJ29" s="716"/>
      <c r="AK29" s="716"/>
      <c r="AL29" s="681" t="s">
        <v>132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311</v>
      </c>
      <c r="CE29" s="764"/>
      <c r="CF29" s="711" t="s">
        <v>312</v>
      </c>
      <c r="CG29" s="712"/>
      <c r="CH29" s="712"/>
      <c r="CI29" s="712"/>
      <c r="CJ29" s="712"/>
      <c r="CK29" s="712"/>
      <c r="CL29" s="712"/>
      <c r="CM29" s="712"/>
      <c r="CN29" s="712"/>
      <c r="CO29" s="712"/>
      <c r="CP29" s="712"/>
      <c r="CQ29" s="713"/>
      <c r="CR29" s="678">
        <v>853230</v>
      </c>
      <c r="CS29" s="697"/>
      <c r="CT29" s="697"/>
      <c r="CU29" s="697"/>
      <c r="CV29" s="697"/>
      <c r="CW29" s="697"/>
      <c r="CX29" s="697"/>
      <c r="CY29" s="698"/>
      <c r="CZ29" s="681">
        <v>9.4</v>
      </c>
      <c r="DA29" s="699"/>
      <c r="DB29" s="699"/>
      <c r="DC29" s="700"/>
      <c r="DD29" s="684">
        <v>849389</v>
      </c>
      <c r="DE29" s="697"/>
      <c r="DF29" s="697"/>
      <c r="DG29" s="697"/>
      <c r="DH29" s="697"/>
      <c r="DI29" s="697"/>
      <c r="DJ29" s="697"/>
      <c r="DK29" s="698"/>
      <c r="DL29" s="684">
        <v>849389</v>
      </c>
      <c r="DM29" s="697"/>
      <c r="DN29" s="697"/>
      <c r="DO29" s="697"/>
      <c r="DP29" s="697"/>
      <c r="DQ29" s="697"/>
      <c r="DR29" s="697"/>
      <c r="DS29" s="697"/>
      <c r="DT29" s="697"/>
      <c r="DU29" s="697"/>
      <c r="DV29" s="698"/>
      <c r="DW29" s="681">
        <v>15.5</v>
      </c>
      <c r="DX29" s="699"/>
      <c r="DY29" s="699"/>
      <c r="DZ29" s="699"/>
      <c r="EA29" s="699"/>
      <c r="EB29" s="699"/>
      <c r="EC29" s="714"/>
    </row>
    <row r="30" spans="2:133" ht="11.25" customHeight="1" x14ac:dyDescent="0.15">
      <c r="B30" s="675" t="s">
        <v>313</v>
      </c>
      <c r="C30" s="676"/>
      <c r="D30" s="676"/>
      <c r="E30" s="676"/>
      <c r="F30" s="676"/>
      <c r="G30" s="676"/>
      <c r="H30" s="676"/>
      <c r="I30" s="676"/>
      <c r="J30" s="676"/>
      <c r="K30" s="676"/>
      <c r="L30" s="676"/>
      <c r="M30" s="676"/>
      <c r="N30" s="676"/>
      <c r="O30" s="676"/>
      <c r="P30" s="676"/>
      <c r="Q30" s="677"/>
      <c r="R30" s="678">
        <v>7762</v>
      </c>
      <c r="S30" s="679"/>
      <c r="T30" s="679"/>
      <c r="U30" s="679"/>
      <c r="V30" s="679"/>
      <c r="W30" s="679"/>
      <c r="X30" s="679"/>
      <c r="Y30" s="680"/>
      <c r="Z30" s="715">
        <v>0.1</v>
      </c>
      <c r="AA30" s="715"/>
      <c r="AB30" s="715"/>
      <c r="AC30" s="715"/>
      <c r="AD30" s="716" t="s">
        <v>132</v>
      </c>
      <c r="AE30" s="716"/>
      <c r="AF30" s="716"/>
      <c r="AG30" s="716"/>
      <c r="AH30" s="716"/>
      <c r="AI30" s="716"/>
      <c r="AJ30" s="716"/>
      <c r="AK30" s="716"/>
      <c r="AL30" s="681" t="s">
        <v>246</v>
      </c>
      <c r="AM30" s="682"/>
      <c r="AN30" s="682"/>
      <c r="AO30" s="717"/>
      <c r="AP30" s="739" t="s">
        <v>229</v>
      </c>
      <c r="AQ30" s="740"/>
      <c r="AR30" s="740"/>
      <c r="AS30" s="740"/>
      <c r="AT30" s="740"/>
      <c r="AU30" s="740"/>
      <c r="AV30" s="740"/>
      <c r="AW30" s="740"/>
      <c r="AX30" s="740"/>
      <c r="AY30" s="740"/>
      <c r="AZ30" s="740"/>
      <c r="BA30" s="740"/>
      <c r="BB30" s="740"/>
      <c r="BC30" s="740"/>
      <c r="BD30" s="740"/>
      <c r="BE30" s="740"/>
      <c r="BF30" s="741"/>
      <c r="BG30" s="739" t="s">
        <v>314</v>
      </c>
      <c r="BH30" s="752"/>
      <c r="BI30" s="752"/>
      <c r="BJ30" s="752"/>
      <c r="BK30" s="752"/>
      <c r="BL30" s="752"/>
      <c r="BM30" s="752"/>
      <c r="BN30" s="752"/>
      <c r="BO30" s="752"/>
      <c r="BP30" s="752"/>
      <c r="BQ30" s="753"/>
      <c r="BR30" s="739" t="s">
        <v>315</v>
      </c>
      <c r="BS30" s="752"/>
      <c r="BT30" s="752"/>
      <c r="BU30" s="752"/>
      <c r="BV30" s="752"/>
      <c r="BW30" s="752"/>
      <c r="BX30" s="752"/>
      <c r="BY30" s="752"/>
      <c r="BZ30" s="752"/>
      <c r="CA30" s="752"/>
      <c r="CB30" s="753"/>
      <c r="CD30" s="765"/>
      <c r="CE30" s="766"/>
      <c r="CF30" s="711" t="s">
        <v>316</v>
      </c>
      <c r="CG30" s="712"/>
      <c r="CH30" s="712"/>
      <c r="CI30" s="712"/>
      <c r="CJ30" s="712"/>
      <c r="CK30" s="712"/>
      <c r="CL30" s="712"/>
      <c r="CM30" s="712"/>
      <c r="CN30" s="712"/>
      <c r="CO30" s="712"/>
      <c r="CP30" s="712"/>
      <c r="CQ30" s="713"/>
      <c r="CR30" s="678">
        <v>814671</v>
      </c>
      <c r="CS30" s="679"/>
      <c r="CT30" s="679"/>
      <c r="CU30" s="679"/>
      <c r="CV30" s="679"/>
      <c r="CW30" s="679"/>
      <c r="CX30" s="679"/>
      <c r="CY30" s="680"/>
      <c r="CZ30" s="681">
        <v>9</v>
      </c>
      <c r="DA30" s="699"/>
      <c r="DB30" s="699"/>
      <c r="DC30" s="700"/>
      <c r="DD30" s="684">
        <v>810872</v>
      </c>
      <c r="DE30" s="679"/>
      <c r="DF30" s="679"/>
      <c r="DG30" s="679"/>
      <c r="DH30" s="679"/>
      <c r="DI30" s="679"/>
      <c r="DJ30" s="679"/>
      <c r="DK30" s="680"/>
      <c r="DL30" s="684">
        <v>810872</v>
      </c>
      <c r="DM30" s="679"/>
      <c r="DN30" s="679"/>
      <c r="DO30" s="679"/>
      <c r="DP30" s="679"/>
      <c r="DQ30" s="679"/>
      <c r="DR30" s="679"/>
      <c r="DS30" s="679"/>
      <c r="DT30" s="679"/>
      <c r="DU30" s="679"/>
      <c r="DV30" s="680"/>
      <c r="DW30" s="681">
        <v>14.8</v>
      </c>
      <c r="DX30" s="699"/>
      <c r="DY30" s="699"/>
      <c r="DZ30" s="699"/>
      <c r="EA30" s="699"/>
      <c r="EB30" s="699"/>
      <c r="EC30" s="714"/>
    </row>
    <row r="31" spans="2:133" ht="11.25" customHeight="1" x14ac:dyDescent="0.15">
      <c r="B31" s="675" t="s">
        <v>317</v>
      </c>
      <c r="C31" s="676"/>
      <c r="D31" s="676"/>
      <c r="E31" s="676"/>
      <c r="F31" s="676"/>
      <c r="G31" s="676"/>
      <c r="H31" s="676"/>
      <c r="I31" s="676"/>
      <c r="J31" s="676"/>
      <c r="K31" s="676"/>
      <c r="L31" s="676"/>
      <c r="M31" s="676"/>
      <c r="N31" s="676"/>
      <c r="O31" s="676"/>
      <c r="P31" s="676"/>
      <c r="Q31" s="677"/>
      <c r="R31" s="678">
        <v>978429</v>
      </c>
      <c r="S31" s="679"/>
      <c r="T31" s="679"/>
      <c r="U31" s="679"/>
      <c r="V31" s="679"/>
      <c r="W31" s="679"/>
      <c r="X31" s="679"/>
      <c r="Y31" s="680"/>
      <c r="Z31" s="715">
        <v>10.6</v>
      </c>
      <c r="AA31" s="715"/>
      <c r="AB31" s="715"/>
      <c r="AC31" s="715"/>
      <c r="AD31" s="716" t="s">
        <v>132</v>
      </c>
      <c r="AE31" s="716"/>
      <c r="AF31" s="716"/>
      <c r="AG31" s="716"/>
      <c r="AH31" s="716"/>
      <c r="AI31" s="716"/>
      <c r="AJ31" s="716"/>
      <c r="AK31" s="716"/>
      <c r="AL31" s="681" t="s">
        <v>132</v>
      </c>
      <c r="AM31" s="682"/>
      <c r="AN31" s="682"/>
      <c r="AO31" s="717"/>
      <c r="AP31" s="754" t="s">
        <v>318</v>
      </c>
      <c r="AQ31" s="755"/>
      <c r="AR31" s="755"/>
      <c r="AS31" s="755"/>
      <c r="AT31" s="760" t="s">
        <v>319</v>
      </c>
      <c r="AU31" s="231"/>
      <c r="AV31" s="231"/>
      <c r="AW31" s="231"/>
      <c r="AX31" s="744" t="s">
        <v>193</v>
      </c>
      <c r="AY31" s="745"/>
      <c r="AZ31" s="745"/>
      <c r="BA31" s="745"/>
      <c r="BB31" s="745"/>
      <c r="BC31" s="745"/>
      <c r="BD31" s="745"/>
      <c r="BE31" s="745"/>
      <c r="BF31" s="746"/>
      <c r="BG31" s="747">
        <v>99.7</v>
      </c>
      <c r="BH31" s="748"/>
      <c r="BI31" s="748"/>
      <c r="BJ31" s="748"/>
      <c r="BK31" s="748"/>
      <c r="BL31" s="748"/>
      <c r="BM31" s="749">
        <v>99.2</v>
      </c>
      <c r="BN31" s="748"/>
      <c r="BO31" s="748"/>
      <c r="BP31" s="748"/>
      <c r="BQ31" s="750"/>
      <c r="BR31" s="747">
        <v>99.6</v>
      </c>
      <c r="BS31" s="748"/>
      <c r="BT31" s="748"/>
      <c r="BU31" s="748"/>
      <c r="BV31" s="748"/>
      <c r="BW31" s="748"/>
      <c r="BX31" s="749">
        <v>99</v>
      </c>
      <c r="BY31" s="748"/>
      <c r="BZ31" s="748"/>
      <c r="CA31" s="748"/>
      <c r="CB31" s="750"/>
      <c r="CD31" s="765"/>
      <c r="CE31" s="766"/>
      <c r="CF31" s="711" t="s">
        <v>320</v>
      </c>
      <c r="CG31" s="712"/>
      <c r="CH31" s="712"/>
      <c r="CI31" s="712"/>
      <c r="CJ31" s="712"/>
      <c r="CK31" s="712"/>
      <c r="CL31" s="712"/>
      <c r="CM31" s="712"/>
      <c r="CN31" s="712"/>
      <c r="CO31" s="712"/>
      <c r="CP31" s="712"/>
      <c r="CQ31" s="713"/>
      <c r="CR31" s="678">
        <v>38559</v>
      </c>
      <c r="CS31" s="697"/>
      <c r="CT31" s="697"/>
      <c r="CU31" s="697"/>
      <c r="CV31" s="697"/>
      <c r="CW31" s="697"/>
      <c r="CX31" s="697"/>
      <c r="CY31" s="698"/>
      <c r="CZ31" s="681">
        <v>0.4</v>
      </c>
      <c r="DA31" s="699"/>
      <c r="DB31" s="699"/>
      <c r="DC31" s="700"/>
      <c r="DD31" s="684">
        <v>38517</v>
      </c>
      <c r="DE31" s="697"/>
      <c r="DF31" s="697"/>
      <c r="DG31" s="697"/>
      <c r="DH31" s="697"/>
      <c r="DI31" s="697"/>
      <c r="DJ31" s="697"/>
      <c r="DK31" s="698"/>
      <c r="DL31" s="684">
        <v>38517</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321</v>
      </c>
      <c r="C32" s="770"/>
      <c r="D32" s="770"/>
      <c r="E32" s="770"/>
      <c r="F32" s="770"/>
      <c r="G32" s="770"/>
      <c r="H32" s="770"/>
      <c r="I32" s="770"/>
      <c r="J32" s="770"/>
      <c r="K32" s="770"/>
      <c r="L32" s="770"/>
      <c r="M32" s="770"/>
      <c r="N32" s="770"/>
      <c r="O32" s="770"/>
      <c r="P32" s="770"/>
      <c r="Q32" s="771"/>
      <c r="R32" s="678" t="s">
        <v>132</v>
      </c>
      <c r="S32" s="679"/>
      <c r="T32" s="679"/>
      <c r="U32" s="679"/>
      <c r="V32" s="679"/>
      <c r="W32" s="679"/>
      <c r="X32" s="679"/>
      <c r="Y32" s="680"/>
      <c r="Z32" s="715" t="s">
        <v>132</v>
      </c>
      <c r="AA32" s="715"/>
      <c r="AB32" s="715"/>
      <c r="AC32" s="715"/>
      <c r="AD32" s="716" t="s">
        <v>132</v>
      </c>
      <c r="AE32" s="716"/>
      <c r="AF32" s="716"/>
      <c r="AG32" s="716"/>
      <c r="AH32" s="716"/>
      <c r="AI32" s="716"/>
      <c r="AJ32" s="716"/>
      <c r="AK32" s="716"/>
      <c r="AL32" s="681" t="s">
        <v>246</v>
      </c>
      <c r="AM32" s="682"/>
      <c r="AN32" s="682"/>
      <c r="AO32" s="717"/>
      <c r="AP32" s="756"/>
      <c r="AQ32" s="757"/>
      <c r="AR32" s="757"/>
      <c r="AS32" s="757"/>
      <c r="AT32" s="761"/>
      <c r="AU32" s="230" t="s">
        <v>322</v>
      </c>
      <c r="AV32" s="230"/>
      <c r="AW32" s="230"/>
      <c r="AX32" s="675" t="s">
        <v>323</v>
      </c>
      <c r="AY32" s="676"/>
      <c r="AZ32" s="676"/>
      <c r="BA32" s="676"/>
      <c r="BB32" s="676"/>
      <c r="BC32" s="676"/>
      <c r="BD32" s="676"/>
      <c r="BE32" s="676"/>
      <c r="BF32" s="677"/>
      <c r="BG32" s="751">
        <v>99.7</v>
      </c>
      <c r="BH32" s="697"/>
      <c r="BI32" s="697"/>
      <c r="BJ32" s="697"/>
      <c r="BK32" s="697"/>
      <c r="BL32" s="697"/>
      <c r="BM32" s="682">
        <v>99.5</v>
      </c>
      <c r="BN32" s="743"/>
      <c r="BO32" s="743"/>
      <c r="BP32" s="743"/>
      <c r="BQ32" s="721"/>
      <c r="BR32" s="751">
        <v>99.5</v>
      </c>
      <c r="BS32" s="697"/>
      <c r="BT32" s="697"/>
      <c r="BU32" s="697"/>
      <c r="BV32" s="697"/>
      <c r="BW32" s="697"/>
      <c r="BX32" s="682">
        <v>99.3</v>
      </c>
      <c r="BY32" s="743"/>
      <c r="BZ32" s="743"/>
      <c r="CA32" s="743"/>
      <c r="CB32" s="721"/>
      <c r="CD32" s="767"/>
      <c r="CE32" s="768"/>
      <c r="CF32" s="711" t="s">
        <v>324</v>
      </c>
      <c r="CG32" s="712"/>
      <c r="CH32" s="712"/>
      <c r="CI32" s="712"/>
      <c r="CJ32" s="712"/>
      <c r="CK32" s="712"/>
      <c r="CL32" s="712"/>
      <c r="CM32" s="712"/>
      <c r="CN32" s="712"/>
      <c r="CO32" s="712"/>
      <c r="CP32" s="712"/>
      <c r="CQ32" s="713"/>
      <c r="CR32" s="678" t="s">
        <v>246</v>
      </c>
      <c r="CS32" s="679"/>
      <c r="CT32" s="679"/>
      <c r="CU32" s="679"/>
      <c r="CV32" s="679"/>
      <c r="CW32" s="679"/>
      <c r="CX32" s="679"/>
      <c r="CY32" s="680"/>
      <c r="CZ32" s="681" t="s">
        <v>246</v>
      </c>
      <c r="DA32" s="699"/>
      <c r="DB32" s="699"/>
      <c r="DC32" s="700"/>
      <c r="DD32" s="684" t="s">
        <v>246</v>
      </c>
      <c r="DE32" s="679"/>
      <c r="DF32" s="679"/>
      <c r="DG32" s="679"/>
      <c r="DH32" s="679"/>
      <c r="DI32" s="679"/>
      <c r="DJ32" s="679"/>
      <c r="DK32" s="680"/>
      <c r="DL32" s="684" t="s">
        <v>132</v>
      </c>
      <c r="DM32" s="679"/>
      <c r="DN32" s="679"/>
      <c r="DO32" s="679"/>
      <c r="DP32" s="679"/>
      <c r="DQ32" s="679"/>
      <c r="DR32" s="679"/>
      <c r="DS32" s="679"/>
      <c r="DT32" s="679"/>
      <c r="DU32" s="679"/>
      <c r="DV32" s="680"/>
      <c r="DW32" s="681" t="s">
        <v>132</v>
      </c>
      <c r="DX32" s="699"/>
      <c r="DY32" s="699"/>
      <c r="DZ32" s="699"/>
      <c r="EA32" s="699"/>
      <c r="EB32" s="699"/>
      <c r="EC32" s="714"/>
    </row>
    <row r="33" spans="2:133" ht="11.25" customHeight="1" x14ac:dyDescent="0.15">
      <c r="B33" s="675" t="s">
        <v>325</v>
      </c>
      <c r="C33" s="676"/>
      <c r="D33" s="676"/>
      <c r="E33" s="676"/>
      <c r="F33" s="676"/>
      <c r="G33" s="676"/>
      <c r="H33" s="676"/>
      <c r="I33" s="676"/>
      <c r="J33" s="676"/>
      <c r="K33" s="676"/>
      <c r="L33" s="676"/>
      <c r="M33" s="676"/>
      <c r="N33" s="676"/>
      <c r="O33" s="676"/>
      <c r="P33" s="676"/>
      <c r="Q33" s="677"/>
      <c r="R33" s="678">
        <v>791957</v>
      </c>
      <c r="S33" s="679"/>
      <c r="T33" s="679"/>
      <c r="U33" s="679"/>
      <c r="V33" s="679"/>
      <c r="W33" s="679"/>
      <c r="X33" s="679"/>
      <c r="Y33" s="680"/>
      <c r="Z33" s="715">
        <v>8.6</v>
      </c>
      <c r="AA33" s="715"/>
      <c r="AB33" s="715"/>
      <c r="AC33" s="715"/>
      <c r="AD33" s="716" t="s">
        <v>246</v>
      </c>
      <c r="AE33" s="716"/>
      <c r="AF33" s="716"/>
      <c r="AG33" s="716"/>
      <c r="AH33" s="716"/>
      <c r="AI33" s="716"/>
      <c r="AJ33" s="716"/>
      <c r="AK33" s="716"/>
      <c r="AL33" s="681" t="s">
        <v>246</v>
      </c>
      <c r="AM33" s="682"/>
      <c r="AN33" s="682"/>
      <c r="AO33" s="717"/>
      <c r="AP33" s="758"/>
      <c r="AQ33" s="759"/>
      <c r="AR33" s="759"/>
      <c r="AS33" s="759"/>
      <c r="AT33" s="762"/>
      <c r="AU33" s="232"/>
      <c r="AV33" s="232"/>
      <c r="AW33" s="232"/>
      <c r="AX33" s="659" t="s">
        <v>326</v>
      </c>
      <c r="AY33" s="660"/>
      <c r="AZ33" s="660"/>
      <c r="BA33" s="660"/>
      <c r="BB33" s="660"/>
      <c r="BC33" s="660"/>
      <c r="BD33" s="660"/>
      <c r="BE33" s="660"/>
      <c r="BF33" s="661"/>
      <c r="BG33" s="742">
        <v>99.7</v>
      </c>
      <c r="BH33" s="663"/>
      <c r="BI33" s="663"/>
      <c r="BJ33" s="663"/>
      <c r="BK33" s="663"/>
      <c r="BL33" s="663"/>
      <c r="BM33" s="706">
        <v>98.7</v>
      </c>
      <c r="BN33" s="663"/>
      <c r="BO33" s="663"/>
      <c r="BP33" s="663"/>
      <c r="BQ33" s="727"/>
      <c r="BR33" s="742">
        <v>99.6</v>
      </c>
      <c r="BS33" s="663"/>
      <c r="BT33" s="663"/>
      <c r="BU33" s="663"/>
      <c r="BV33" s="663"/>
      <c r="BW33" s="663"/>
      <c r="BX33" s="706">
        <v>98.5</v>
      </c>
      <c r="BY33" s="663"/>
      <c r="BZ33" s="663"/>
      <c r="CA33" s="663"/>
      <c r="CB33" s="727"/>
      <c r="CD33" s="711" t="s">
        <v>327</v>
      </c>
      <c r="CE33" s="712"/>
      <c r="CF33" s="712"/>
      <c r="CG33" s="712"/>
      <c r="CH33" s="712"/>
      <c r="CI33" s="712"/>
      <c r="CJ33" s="712"/>
      <c r="CK33" s="712"/>
      <c r="CL33" s="712"/>
      <c r="CM33" s="712"/>
      <c r="CN33" s="712"/>
      <c r="CO33" s="712"/>
      <c r="CP33" s="712"/>
      <c r="CQ33" s="713"/>
      <c r="CR33" s="678">
        <v>4543670</v>
      </c>
      <c r="CS33" s="697"/>
      <c r="CT33" s="697"/>
      <c r="CU33" s="697"/>
      <c r="CV33" s="697"/>
      <c r="CW33" s="697"/>
      <c r="CX33" s="697"/>
      <c r="CY33" s="698"/>
      <c r="CZ33" s="681">
        <v>50.1</v>
      </c>
      <c r="DA33" s="699"/>
      <c r="DB33" s="699"/>
      <c r="DC33" s="700"/>
      <c r="DD33" s="684">
        <v>3151415</v>
      </c>
      <c r="DE33" s="697"/>
      <c r="DF33" s="697"/>
      <c r="DG33" s="697"/>
      <c r="DH33" s="697"/>
      <c r="DI33" s="697"/>
      <c r="DJ33" s="697"/>
      <c r="DK33" s="698"/>
      <c r="DL33" s="684">
        <v>2567573</v>
      </c>
      <c r="DM33" s="697"/>
      <c r="DN33" s="697"/>
      <c r="DO33" s="697"/>
      <c r="DP33" s="697"/>
      <c r="DQ33" s="697"/>
      <c r="DR33" s="697"/>
      <c r="DS33" s="697"/>
      <c r="DT33" s="697"/>
      <c r="DU33" s="697"/>
      <c r="DV33" s="698"/>
      <c r="DW33" s="681">
        <v>47</v>
      </c>
      <c r="DX33" s="699"/>
      <c r="DY33" s="699"/>
      <c r="DZ33" s="699"/>
      <c r="EA33" s="699"/>
      <c r="EB33" s="699"/>
      <c r="EC33" s="714"/>
    </row>
    <row r="34" spans="2:133" ht="11.25" customHeight="1" x14ac:dyDescent="0.15">
      <c r="B34" s="675" t="s">
        <v>328</v>
      </c>
      <c r="C34" s="676"/>
      <c r="D34" s="676"/>
      <c r="E34" s="676"/>
      <c r="F34" s="676"/>
      <c r="G34" s="676"/>
      <c r="H34" s="676"/>
      <c r="I34" s="676"/>
      <c r="J34" s="676"/>
      <c r="K34" s="676"/>
      <c r="L34" s="676"/>
      <c r="M34" s="676"/>
      <c r="N34" s="676"/>
      <c r="O34" s="676"/>
      <c r="P34" s="676"/>
      <c r="Q34" s="677"/>
      <c r="R34" s="678">
        <v>13800</v>
      </c>
      <c r="S34" s="679"/>
      <c r="T34" s="679"/>
      <c r="U34" s="679"/>
      <c r="V34" s="679"/>
      <c r="W34" s="679"/>
      <c r="X34" s="679"/>
      <c r="Y34" s="680"/>
      <c r="Z34" s="715">
        <v>0.1</v>
      </c>
      <c r="AA34" s="715"/>
      <c r="AB34" s="715"/>
      <c r="AC34" s="715"/>
      <c r="AD34" s="716">
        <v>10205</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329</v>
      </c>
      <c r="CE34" s="712"/>
      <c r="CF34" s="712"/>
      <c r="CG34" s="712"/>
      <c r="CH34" s="712"/>
      <c r="CI34" s="712"/>
      <c r="CJ34" s="712"/>
      <c r="CK34" s="712"/>
      <c r="CL34" s="712"/>
      <c r="CM34" s="712"/>
      <c r="CN34" s="712"/>
      <c r="CO34" s="712"/>
      <c r="CP34" s="712"/>
      <c r="CQ34" s="713"/>
      <c r="CR34" s="678">
        <v>1371572</v>
      </c>
      <c r="CS34" s="679"/>
      <c r="CT34" s="679"/>
      <c r="CU34" s="679"/>
      <c r="CV34" s="679"/>
      <c r="CW34" s="679"/>
      <c r="CX34" s="679"/>
      <c r="CY34" s="680"/>
      <c r="CZ34" s="681">
        <v>15.1</v>
      </c>
      <c r="DA34" s="699"/>
      <c r="DB34" s="699"/>
      <c r="DC34" s="700"/>
      <c r="DD34" s="684">
        <v>986767</v>
      </c>
      <c r="DE34" s="679"/>
      <c r="DF34" s="679"/>
      <c r="DG34" s="679"/>
      <c r="DH34" s="679"/>
      <c r="DI34" s="679"/>
      <c r="DJ34" s="679"/>
      <c r="DK34" s="680"/>
      <c r="DL34" s="684">
        <v>867632</v>
      </c>
      <c r="DM34" s="679"/>
      <c r="DN34" s="679"/>
      <c r="DO34" s="679"/>
      <c r="DP34" s="679"/>
      <c r="DQ34" s="679"/>
      <c r="DR34" s="679"/>
      <c r="DS34" s="679"/>
      <c r="DT34" s="679"/>
      <c r="DU34" s="679"/>
      <c r="DV34" s="680"/>
      <c r="DW34" s="681">
        <v>15.9</v>
      </c>
      <c r="DX34" s="699"/>
      <c r="DY34" s="699"/>
      <c r="DZ34" s="699"/>
      <c r="EA34" s="699"/>
      <c r="EB34" s="699"/>
      <c r="EC34" s="714"/>
    </row>
    <row r="35" spans="2:133" ht="11.25" customHeight="1" x14ac:dyDescent="0.15">
      <c r="B35" s="675" t="s">
        <v>330</v>
      </c>
      <c r="C35" s="676"/>
      <c r="D35" s="676"/>
      <c r="E35" s="676"/>
      <c r="F35" s="676"/>
      <c r="G35" s="676"/>
      <c r="H35" s="676"/>
      <c r="I35" s="676"/>
      <c r="J35" s="676"/>
      <c r="K35" s="676"/>
      <c r="L35" s="676"/>
      <c r="M35" s="676"/>
      <c r="N35" s="676"/>
      <c r="O35" s="676"/>
      <c r="P35" s="676"/>
      <c r="Q35" s="677"/>
      <c r="R35" s="678">
        <v>487606</v>
      </c>
      <c r="S35" s="679"/>
      <c r="T35" s="679"/>
      <c r="U35" s="679"/>
      <c r="V35" s="679"/>
      <c r="W35" s="679"/>
      <c r="X35" s="679"/>
      <c r="Y35" s="680"/>
      <c r="Z35" s="715">
        <v>5.3</v>
      </c>
      <c r="AA35" s="715"/>
      <c r="AB35" s="715"/>
      <c r="AC35" s="715"/>
      <c r="AD35" s="716" t="s">
        <v>246</v>
      </c>
      <c r="AE35" s="716"/>
      <c r="AF35" s="716"/>
      <c r="AG35" s="716"/>
      <c r="AH35" s="716"/>
      <c r="AI35" s="716"/>
      <c r="AJ35" s="716"/>
      <c r="AK35" s="716"/>
      <c r="AL35" s="681" t="s">
        <v>132</v>
      </c>
      <c r="AM35" s="682"/>
      <c r="AN35" s="682"/>
      <c r="AO35" s="717"/>
      <c r="AP35" s="235"/>
      <c r="AQ35" s="739" t="s">
        <v>331</v>
      </c>
      <c r="AR35" s="740"/>
      <c r="AS35" s="740"/>
      <c r="AT35" s="740"/>
      <c r="AU35" s="740"/>
      <c r="AV35" s="740"/>
      <c r="AW35" s="740"/>
      <c r="AX35" s="740"/>
      <c r="AY35" s="740"/>
      <c r="AZ35" s="740"/>
      <c r="BA35" s="740"/>
      <c r="BB35" s="740"/>
      <c r="BC35" s="740"/>
      <c r="BD35" s="740"/>
      <c r="BE35" s="740"/>
      <c r="BF35" s="741"/>
      <c r="BG35" s="739" t="s">
        <v>332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333</v>
      </c>
      <c r="CE35" s="712"/>
      <c r="CF35" s="712"/>
      <c r="CG35" s="712"/>
      <c r="CH35" s="712"/>
      <c r="CI35" s="712"/>
      <c r="CJ35" s="712"/>
      <c r="CK35" s="712"/>
      <c r="CL35" s="712"/>
      <c r="CM35" s="712"/>
      <c r="CN35" s="712"/>
      <c r="CO35" s="712"/>
      <c r="CP35" s="712"/>
      <c r="CQ35" s="713"/>
      <c r="CR35" s="678">
        <v>30386</v>
      </c>
      <c r="CS35" s="697"/>
      <c r="CT35" s="697"/>
      <c r="CU35" s="697"/>
      <c r="CV35" s="697"/>
      <c r="CW35" s="697"/>
      <c r="CX35" s="697"/>
      <c r="CY35" s="698"/>
      <c r="CZ35" s="681">
        <v>0.3</v>
      </c>
      <c r="DA35" s="699"/>
      <c r="DB35" s="699"/>
      <c r="DC35" s="700"/>
      <c r="DD35" s="684">
        <v>13807</v>
      </c>
      <c r="DE35" s="697"/>
      <c r="DF35" s="697"/>
      <c r="DG35" s="697"/>
      <c r="DH35" s="697"/>
      <c r="DI35" s="697"/>
      <c r="DJ35" s="697"/>
      <c r="DK35" s="698"/>
      <c r="DL35" s="684">
        <v>12453</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15">
      <c r="B36" s="675" t="s">
        <v>334</v>
      </c>
      <c r="C36" s="676"/>
      <c r="D36" s="676"/>
      <c r="E36" s="676"/>
      <c r="F36" s="676"/>
      <c r="G36" s="676"/>
      <c r="H36" s="676"/>
      <c r="I36" s="676"/>
      <c r="J36" s="676"/>
      <c r="K36" s="676"/>
      <c r="L36" s="676"/>
      <c r="M36" s="676"/>
      <c r="N36" s="676"/>
      <c r="O36" s="676"/>
      <c r="P36" s="676"/>
      <c r="Q36" s="677"/>
      <c r="R36" s="678">
        <v>175120</v>
      </c>
      <c r="S36" s="679"/>
      <c r="T36" s="679"/>
      <c r="U36" s="679"/>
      <c r="V36" s="679"/>
      <c r="W36" s="679"/>
      <c r="X36" s="679"/>
      <c r="Y36" s="680"/>
      <c r="Z36" s="715">
        <v>1.9</v>
      </c>
      <c r="AA36" s="715"/>
      <c r="AB36" s="715"/>
      <c r="AC36" s="715"/>
      <c r="AD36" s="716" t="s">
        <v>132</v>
      </c>
      <c r="AE36" s="716"/>
      <c r="AF36" s="716"/>
      <c r="AG36" s="716"/>
      <c r="AH36" s="716"/>
      <c r="AI36" s="716"/>
      <c r="AJ36" s="716"/>
      <c r="AK36" s="716"/>
      <c r="AL36" s="681" t="s">
        <v>132</v>
      </c>
      <c r="AM36" s="682"/>
      <c r="AN36" s="682"/>
      <c r="AO36" s="717"/>
      <c r="AP36" s="235"/>
      <c r="AQ36" s="730" t="s">
        <v>335</v>
      </c>
      <c r="AR36" s="731"/>
      <c r="AS36" s="731"/>
      <c r="AT36" s="731"/>
      <c r="AU36" s="731"/>
      <c r="AV36" s="731"/>
      <c r="AW36" s="731"/>
      <c r="AX36" s="731"/>
      <c r="AY36" s="732"/>
      <c r="AZ36" s="733">
        <v>1533472</v>
      </c>
      <c r="BA36" s="734"/>
      <c r="BB36" s="734"/>
      <c r="BC36" s="734"/>
      <c r="BD36" s="734"/>
      <c r="BE36" s="734"/>
      <c r="BF36" s="735"/>
      <c r="BG36" s="736" t="s">
        <v>336</v>
      </c>
      <c r="BH36" s="737"/>
      <c r="BI36" s="737"/>
      <c r="BJ36" s="737"/>
      <c r="BK36" s="737"/>
      <c r="BL36" s="737"/>
      <c r="BM36" s="737"/>
      <c r="BN36" s="737"/>
      <c r="BO36" s="737"/>
      <c r="BP36" s="737"/>
      <c r="BQ36" s="737"/>
      <c r="BR36" s="737"/>
      <c r="BS36" s="737"/>
      <c r="BT36" s="737"/>
      <c r="BU36" s="738"/>
      <c r="BV36" s="733">
        <v>80086</v>
      </c>
      <c r="BW36" s="734"/>
      <c r="BX36" s="734"/>
      <c r="BY36" s="734"/>
      <c r="BZ36" s="734"/>
      <c r="CA36" s="734"/>
      <c r="CB36" s="735"/>
      <c r="CD36" s="711" t="s">
        <v>337</v>
      </c>
      <c r="CE36" s="712"/>
      <c r="CF36" s="712"/>
      <c r="CG36" s="712"/>
      <c r="CH36" s="712"/>
      <c r="CI36" s="712"/>
      <c r="CJ36" s="712"/>
      <c r="CK36" s="712"/>
      <c r="CL36" s="712"/>
      <c r="CM36" s="712"/>
      <c r="CN36" s="712"/>
      <c r="CO36" s="712"/>
      <c r="CP36" s="712"/>
      <c r="CQ36" s="713"/>
      <c r="CR36" s="678">
        <v>1957228</v>
      </c>
      <c r="CS36" s="679"/>
      <c r="CT36" s="679"/>
      <c r="CU36" s="679"/>
      <c r="CV36" s="679"/>
      <c r="CW36" s="679"/>
      <c r="CX36" s="679"/>
      <c r="CY36" s="680"/>
      <c r="CZ36" s="681">
        <v>21.6</v>
      </c>
      <c r="DA36" s="699"/>
      <c r="DB36" s="699"/>
      <c r="DC36" s="700"/>
      <c r="DD36" s="684">
        <v>1320439</v>
      </c>
      <c r="DE36" s="679"/>
      <c r="DF36" s="679"/>
      <c r="DG36" s="679"/>
      <c r="DH36" s="679"/>
      <c r="DI36" s="679"/>
      <c r="DJ36" s="679"/>
      <c r="DK36" s="680"/>
      <c r="DL36" s="684">
        <v>1216618</v>
      </c>
      <c r="DM36" s="679"/>
      <c r="DN36" s="679"/>
      <c r="DO36" s="679"/>
      <c r="DP36" s="679"/>
      <c r="DQ36" s="679"/>
      <c r="DR36" s="679"/>
      <c r="DS36" s="679"/>
      <c r="DT36" s="679"/>
      <c r="DU36" s="679"/>
      <c r="DV36" s="680"/>
      <c r="DW36" s="681">
        <v>22.3</v>
      </c>
      <c r="DX36" s="699"/>
      <c r="DY36" s="699"/>
      <c r="DZ36" s="699"/>
      <c r="EA36" s="699"/>
      <c r="EB36" s="699"/>
      <c r="EC36" s="714"/>
    </row>
    <row r="37" spans="2:133" ht="11.25" customHeight="1" x14ac:dyDescent="0.15">
      <c r="B37" s="675" t="s">
        <v>338</v>
      </c>
      <c r="C37" s="676"/>
      <c r="D37" s="676"/>
      <c r="E37" s="676"/>
      <c r="F37" s="676"/>
      <c r="G37" s="676"/>
      <c r="H37" s="676"/>
      <c r="I37" s="676"/>
      <c r="J37" s="676"/>
      <c r="K37" s="676"/>
      <c r="L37" s="676"/>
      <c r="M37" s="676"/>
      <c r="N37" s="676"/>
      <c r="O37" s="676"/>
      <c r="P37" s="676"/>
      <c r="Q37" s="677"/>
      <c r="R37" s="678">
        <v>440873</v>
      </c>
      <c r="S37" s="679"/>
      <c r="T37" s="679"/>
      <c r="U37" s="679"/>
      <c r="V37" s="679"/>
      <c r="W37" s="679"/>
      <c r="X37" s="679"/>
      <c r="Y37" s="680"/>
      <c r="Z37" s="715">
        <v>4.8</v>
      </c>
      <c r="AA37" s="715"/>
      <c r="AB37" s="715"/>
      <c r="AC37" s="715"/>
      <c r="AD37" s="716" t="s">
        <v>246</v>
      </c>
      <c r="AE37" s="716"/>
      <c r="AF37" s="716"/>
      <c r="AG37" s="716"/>
      <c r="AH37" s="716"/>
      <c r="AI37" s="716"/>
      <c r="AJ37" s="716"/>
      <c r="AK37" s="716"/>
      <c r="AL37" s="681" t="s">
        <v>132</v>
      </c>
      <c r="AM37" s="682"/>
      <c r="AN37" s="682"/>
      <c r="AO37" s="717"/>
      <c r="AQ37" s="718" t="s">
        <v>339</v>
      </c>
      <c r="AR37" s="719"/>
      <c r="AS37" s="719"/>
      <c r="AT37" s="719"/>
      <c r="AU37" s="719"/>
      <c r="AV37" s="719"/>
      <c r="AW37" s="719"/>
      <c r="AX37" s="719"/>
      <c r="AY37" s="720"/>
      <c r="AZ37" s="678">
        <v>928156</v>
      </c>
      <c r="BA37" s="679"/>
      <c r="BB37" s="679"/>
      <c r="BC37" s="679"/>
      <c r="BD37" s="697"/>
      <c r="BE37" s="697"/>
      <c r="BF37" s="721"/>
      <c r="BG37" s="711" t="s">
        <v>340</v>
      </c>
      <c r="BH37" s="712"/>
      <c r="BI37" s="712"/>
      <c r="BJ37" s="712"/>
      <c r="BK37" s="712"/>
      <c r="BL37" s="712"/>
      <c r="BM37" s="712"/>
      <c r="BN37" s="712"/>
      <c r="BO37" s="712"/>
      <c r="BP37" s="712"/>
      <c r="BQ37" s="712"/>
      <c r="BR37" s="712"/>
      <c r="BS37" s="712"/>
      <c r="BT37" s="712"/>
      <c r="BU37" s="713"/>
      <c r="BV37" s="678">
        <v>73772</v>
      </c>
      <c r="BW37" s="679"/>
      <c r="BX37" s="679"/>
      <c r="BY37" s="679"/>
      <c r="BZ37" s="679"/>
      <c r="CA37" s="679"/>
      <c r="CB37" s="722"/>
      <c r="CD37" s="711" t="s">
        <v>341</v>
      </c>
      <c r="CE37" s="712"/>
      <c r="CF37" s="712"/>
      <c r="CG37" s="712"/>
      <c r="CH37" s="712"/>
      <c r="CI37" s="712"/>
      <c r="CJ37" s="712"/>
      <c r="CK37" s="712"/>
      <c r="CL37" s="712"/>
      <c r="CM37" s="712"/>
      <c r="CN37" s="712"/>
      <c r="CO37" s="712"/>
      <c r="CP37" s="712"/>
      <c r="CQ37" s="713"/>
      <c r="CR37" s="678">
        <v>315402</v>
      </c>
      <c r="CS37" s="697"/>
      <c r="CT37" s="697"/>
      <c r="CU37" s="697"/>
      <c r="CV37" s="697"/>
      <c r="CW37" s="697"/>
      <c r="CX37" s="697"/>
      <c r="CY37" s="698"/>
      <c r="CZ37" s="681">
        <v>3.5</v>
      </c>
      <c r="DA37" s="699"/>
      <c r="DB37" s="699"/>
      <c r="DC37" s="700"/>
      <c r="DD37" s="684">
        <v>310316</v>
      </c>
      <c r="DE37" s="697"/>
      <c r="DF37" s="697"/>
      <c r="DG37" s="697"/>
      <c r="DH37" s="697"/>
      <c r="DI37" s="697"/>
      <c r="DJ37" s="697"/>
      <c r="DK37" s="698"/>
      <c r="DL37" s="684">
        <v>310316</v>
      </c>
      <c r="DM37" s="697"/>
      <c r="DN37" s="697"/>
      <c r="DO37" s="697"/>
      <c r="DP37" s="697"/>
      <c r="DQ37" s="697"/>
      <c r="DR37" s="697"/>
      <c r="DS37" s="697"/>
      <c r="DT37" s="697"/>
      <c r="DU37" s="697"/>
      <c r="DV37" s="698"/>
      <c r="DW37" s="681">
        <v>5.7</v>
      </c>
      <c r="DX37" s="699"/>
      <c r="DY37" s="699"/>
      <c r="DZ37" s="699"/>
      <c r="EA37" s="699"/>
      <c r="EB37" s="699"/>
      <c r="EC37" s="714"/>
    </row>
    <row r="38" spans="2:133" ht="11.25" customHeight="1" x14ac:dyDescent="0.15">
      <c r="B38" s="675" t="s">
        <v>342</v>
      </c>
      <c r="C38" s="676"/>
      <c r="D38" s="676"/>
      <c r="E38" s="676"/>
      <c r="F38" s="676"/>
      <c r="G38" s="676"/>
      <c r="H38" s="676"/>
      <c r="I38" s="676"/>
      <c r="J38" s="676"/>
      <c r="K38" s="676"/>
      <c r="L38" s="676"/>
      <c r="M38" s="676"/>
      <c r="N38" s="676"/>
      <c r="O38" s="676"/>
      <c r="P38" s="676"/>
      <c r="Q38" s="677"/>
      <c r="R38" s="678">
        <v>217872</v>
      </c>
      <c r="S38" s="679"/>
      <c r="T38" s="679"/>
      <c r="U38" s="679"/>
      <c r="V38" s="679"/>
      <c r="W38" s="679"/>
      <c r="X38" s="679"/>
      <c r="Y38" s="680"/>
      <c r="Z38" s="715">
        <v>2.4</v>
      </c>
      <c r="AA38" s="715"/>
      <c r="AB38" s="715"/>
      <c r="AC38" s="715"/>
      <c r="AD38" s="716">
        <v>350</v>
      </c>
      <c r="AE38" s="716"/>
      <c r="AF38" s="716"/>
      <c r="AG38" s="716"/>
      <c r="AH38" s="716"/>
      <c r="AI38" s="716"/>
      <c r="AJ38" s="716"/>
      <c r="AK38" s="716"/>
      <c r="AL38" s="681">
        <v>0</v>
      </c>
      <c r="AM38" s="682"/>
      <c r="AN38" s="682"/>
      <c r="AO38" s="717"/>
      <c r="AQ38" s="718" t="s">
        <v>343</v>
      </c>
      <c r="AR38" s="719"/>
      <c r="AS38" s="719"/>
      <c r="AT38" s="719"/>
      <c r="AU38" s="719"/>
      <c r="AV38" s="719"/>
      <c r="AW38" s="719"/>
      <c r="AX38" s="719"/>
      <c r="AY38" s="720"/>
      <c r="AZ38" s="678">
        <v>2567</v>
      </c>
      <c r="BA38" s="679"/>
      <c r="BB38" s="679"/>
      <c r="BC38" s="679"/>
      <c r="BD38" s="697"/>
      <c r="BE38" s="697"/>
      <c r="BF38" s="721"/>
      <c r="BG38" s="711" t="s">
        <v>344</v>
      </c>
      <c r="BH38" s="712"/>
      <c r="BI38" s="712"/>
      <c r="BJ38" s="712"/>
      <c r="BK38" s="712"/>
      <c r="BL38" s="712"/>
      <c r="BM38" s="712"/>
      <c r="BN38" s="712"/>
      <c r="BO38" s="712"/>
      <c r="BP38" s="712"/>
      <c r="BQ38" s="712"/>
      <c r="BR38" s="712"/>
      <c r="BS38" s="712"/>
      <c r="BT38" s="712"/>
      <c r="BU38" s="713"/>
      <c r="BV38" s="678">
        <v>2231</v>
      </c>
      <c r="BW38" s="679"/>
      <c r="BX38" s="679"/>
      <c r="BY38" s="679"/>
      <c r="BZ38" s="679"/>
      <c r="CA38" s="679"/>
      <c r="CB38" s="722"/>
      <c r="CD38" s="711" t="s">
        <v>345</v>
      </c>
      <c r="CE38" s="712"/>
      <c r="CF38" s="712"/>
      <c r="CG38" s="712"/>
      <c r="CH38" s="712"/>
      <c r="CI38" s="712"/>
      <c r="CJ38" s="712"/>
      <c r="CK38" s="712"/>
      <c r="CL38" s="712"/>
      <c r="CM38" s="712"/>
      <c r="CN38" s="712"/>
      <c r="CO38" s="712"/>
      <c r="CP38" s="712"/>
      <c r="CQ38" s="713"/>
      <c r="CR38" s="678">
        <v>616567</v>
      </c>
      <c r="CS38" s="679"/>
      <c r="CT38" s="679"/>
      <c r="CU38" s="679"/>
      <c r="CV38" s="679"/>
      <c r="CW38" s="679"/>
      <c r="CX38" s="679"/>
      <c r="CY38" s="680"/>
      <c r="CZ38" s="681">
        <v>6.8</v>
      </c>
      <c r="DA38" s="699"/>
      <c r="DB38" s="699"/>
      <c r="DC38" s="700"/>
      <c r="DD38" s="684">
        <v>506011</v>
      </c>
      <c r="DE38" s="679"/>
      <c r="DF38" s="679"/>
      <c r="DG38" s="679"/>
      <c r="DH38" s="679"/>
      <c r="DI38" s="679"/>
      <c r="DJ38" s="679"/>
      <c r="DK38" s="680"/>
      <c r="DL38" s="684">
        <v>470870</v>
      </c>
      <c r="DM38" s="679"/>
      <c r="DN38" s="679"/>
      <c r="DO38" s="679"/>
      <c r="DP38" s="679"/>
      <c r="DQ38" s="679"/>
      <c r="DR38" s="679"/>
      <c r="DS38" s="679"/>
      <c r="DT38" s="679"/>
      <c r="DU38" s="679"/>
      <c r="DV38" s="680"/>
      <c r="DW38" s="681">
        <v>8.6</v>
      </c>
      <c r="DX38" s="699"/>
      <c r="DY38" s="699"/>
      <c r="DZ38" s="699"/>
      <c r="EA38" s="699"/>
      <c r="EB38" s="699"/>
      <c r="EC38" s="714"/>
    </row>
    <row r="39" spans="2:133" ht="11.25" customHeight="1" x14ac:dyDescent="0.15">
      <c r="B39" s="675" t="s">
        <v>346</v>
      </c>
      <c r="C39" s="676"/>
      <c r="D39" s="676"/>
      <c r="E39" s="676"/>
      <c r="F39" s="676"/>
      <c r="G39" s="676"/>
      <c r="H39" s="676"/>
      <c r="I39" s="676"/>
      <c r="J39" s="676"/>
      <c r="K39" s="676"/>
      <c r="L39" s="676"/>
      <c r="M39" s="676"/>
      <c r="N39" s="676"/>
      <c r="O39" s="676"/>
      <c r="P39" s="676"/>
      <c r="Q39" s="677"/>
      <c r="R39" s="678">
        <v>534500</v>
      </c>
      <c r="S39" s="679"/>
      <c r="T39" s="679"/>
      <c r="U39" s="679"/>
      <c r="V39" s="679"/>
      <c r="W39" s="679"/>
      <c r="X39" s="679"/>
      <c r="Y39" s="680"/>
      <c r="Z39" s="715">
        <v>5.8</v>
      </c>
      <c r="AA39" s="715"/>
      <c r="AB39" s="715"/>
      <c r="AC39" s="715"/>
      <c r="AD39" s="716" t="s">
        <v>132</v>
      </c>
      <c r="AE39" s="716"/>
      <c r="AF39" s="716"/>
      <c r="AG39" s="716"/>
      <c r="AH39" s="716"/>
      <c r="AI39" s="716"/>
      <c r="AJ39" s="716"/>
      <c r="AK39" s="716"/>
      <c r="AL39" s="681" t="s">
        <v>246</v>
      </c>
      <c r="AM39" s="682"/>
      <c r="AN39" s="682"/>
      <c r="AO39" s="717"/>
      <c r="AQ39" s="718" t="s">
        <v>347</v>
      </c>
      <c r="AR39" s="719"/>
      <c r="AS39" s="719"/>
      <c r="AT39" s="719"/>
      <c r="AU39" s="719"/>
      <c r="AV39" s="719"/>
      <c r="AW39" s="719"/>
      <c r="AX39" s="719"/>
      <c r="AY39" s="720"/>
      <c r="AZ39" s="678" t="s">
        <v>132</v>
      </c>
      <c r="BA39" s="679"/>
      <c r="BB39" s="679"/>
      <c r="BC39" s="679"/>
      <c r="BD39" s="697"/>
      <c r="BE39" s="697"/>
      <c r="BF39" s="721"/>
      <c r="BG39" s="711" t="s">
        <v>348</v>
      </c>
      <c r="BH39" s="712"/>
      <c r="BI39" s="712"/>
      <c r="BJ39" s="712"/>
      <c r="BK39" s="712"/>
      <c r="BL39" s="712"/>
      <c r="BM39" s="712"/>
      <c r="BN39" s="712"/>
      <c r="BO39" s="712"/>
      <c r="BP39" s="712"/>
      <c r="BQ39" s="712"/>
      <c r="BR39" s="712"/>
      <c r="BS39" s="712"/>
      <c r="BT39" s="712"/>
      <c r="BU39" s="713"/>
      <c r="BV39" s="678">
        <v>3923</v>
      </c>
      <c r="BW39" s="679"/>
      <c r="BX39" s="679"/>
      <c r="BY39" s="679"/>
      <c r="BZ39" s="679"/>
      <c r="CA39" s="679"/>
      <c r="CB39" s="722"/>
      <c r="CD39" s="711" t="s">
        <v>349</v>
      </c>
      <c r="CE39" s="712"/>
      <c r="CF39" s="712"/>
      <c r="CG39" s="712"/>
      <c r="CH39" s="712"/>
      <c r="CI39" s="712"/>
      <c r="CJ39" s="712"/>
      <c r="CK39" s="712"/>
      <c r="CL39" s="712"/>
      <c r="CM39" s="712"/>
      <c r="CN39" s="712"/>
      <c r="CO39" s="712"/>
      <c r="CP39" s="712"/>
      <c r="CQ39" s="713"/>
      <c r="CR39" s="678">
        <v>340080</v>
      </c>
      <c r="CS39" s="697"/>
      <c r="CT39" s="697"/>
      <c r="CU39" s="697"/>
      <c r="CV39" s="697"/>
      <c r="CW39" s="697"/>
      <c r="CX39" s="697"/>
      <c r="CY39" s="698"/>
      <c r="CZ39" s="681">
        <v>3.8</v>
      </c>
      <c r="DA39" s="699"/>
      <c r="DB39" s="699"/>
      <c r="DC39" s="700"/>
      <c r="DD39" s="684">
        <v>101457</v>
      </c>
      <c r="DE39" s="697"/>
      <c r="DF39" s="697"/>
      <c r="DG39" s="697"/>
      <c r="DH39" s="697"/>
      <c r="DI39" s="697"/>
      <c r="DJ39" s="697"/>
      <c r="DK39" s="698"/>
      <c r="DL39" s="684" t="s">
        <v>246</v>
      </c>
      <c r="DM39" s="697"/>
      <c r="DN39" s="697"/>
      <c r="DO39" s="697"/>
      <c r="DP39" s="697"/>
      <c r="DQ39" s="697"/>
      <c r="DR39" s="697"/>
      <c r="DS39" s="697"/>
      <c r="DT39" s="697"/>
      <c r="DU39" s="697"/>
      <c r="DV39" s="698"/>
      <c r="DW39" s="681" t="s">
        <v>132</v>
      </c>
      <c r="DX39" s="699"/>
      <c r="DY39" s="699"/>
      <c r="DZ39" s="699"/>
      <c r="EA39" s="699"/>
      <c r="EB39" s="699"/>
      <c r="EC39" s="714"/>
    </row>
    <row r="40" spans="2:133" ht="11.25" customHeight="1" x14ac:dyDescent="0.15">
      <c r="B40" s="675" t="s">
        <v>350</v>
      </c>
      <c r="C40" s="676"/>
      <c r="D40" s="676"/>
      <c r="E40" s="676"/>
      <c r="F40" s="676"/>
      <c r="G40" s="676"/>
      <c r="H40" s="676"/>
      <c r="I40" s="676"/>
      <c r="J40" s="676"/>
      <c r="K40" s="676"/>
      <c r="L40" s="676"/>
      <c r="M40" s="676"/>
      <c r="N40" s="676"/>
      <c r="O40" s="676"/>
      <c r="P40" s="676"/>
      <c r="Q40" s="677"/>
      <c r="R40" s="678" t="s">
        <v>132</v>
      </c>
      <c r="S40" s="679"/>
      <c r="T40" s="679"/>
      <c r="U40" s="679"/>
      <c r="V40" s="679"/>
      <c r="W40" s="679"/>
      <c r="X40" s="679"/>
      <c r="Y40" s="680"/>
      <c r="Z40" s="715" t="s">
        <v>132</v>
      </c>
      <c r="AA40" s="715"/>
      <c r="AB40" s="715"/>
      <c r="AC40" s="715"/>
      <c r="AD40" s="716" t="s">
        <v>132</v>
      </c>
      <c r="AE40" s="716"/>
      <c r="AF40" s="716"/>
      <c r="AG40" s="716"/>
      <c r="AH40" s="716"/>
      <c r="AI40" s="716"/>
      <c r="AJ40" s="716"/>
      <c r="AK40" s="716"/>
      <c r="AL40" s="681" t="s">
        <v>132</v>
      </c>
      <c r="AM40" s="682"/>
      <c r="AN40" s="682"/>
      <c r="AO40" s="717"/>
      <c r="AQ40" s="718" t="s">
        <v>351</v>
      </c>
      <c r="AR40" s="719"/>
      <c r="AS40" s="719"/>
      <c r="AT40" s="719"/>
      <c r="AU40" s="719"/>
      <c r="AV40" s="719"/>
      <c r="AW40" s="719"/>
      <c r="AX40" s="719"/>
      <c r="AY40" s="720"/>
      <c r="AZ40" s="678" t="s">
        <v>246</v>
      </c>
      <c r="BA40" s="679"/>
      <c r="BB40" s="679"/>
      <c r="BC40" s="679"/>
      <c r="BD40" s="697"/>
      <c r="BE40" s="697"/>
      <c r="BF40" s="721"/>
      <c r="BG40" s="723" t="s">
        <v>352</v>
      </c>
      <c r="BH40" s="724"/>
      <c r="BI40" s="724"/>
      <c r="BJ40" s="724"/>
      <c r="BK40" s="724"/>
      <c r="BL40" s="236"/>
      <c r="BM40" s="712" t="s">
        <v>353</v>
      </c>
      <c r="BN40" s="712"/>
      <c r="BO40" s="712"/>
      <c r="BP40" s="712"/>
      <c r="BQ40" s="712"/>
      <c r="BR40" s="712"/>
      <c r="BS40" s="712"/>
      <c r="BT40" s="712"/>
      <c r="BU40" s="713"/>
      <c r="BV40" s="678">
        <v>110</v>
      </c>
      <c r="BW40" s="679"/>
      <c r="BX40" s="679"/>
      <c r="BY40" s="679"/>
      <c r="BZ40" s="679"/>
      <c r="CA40" s="679"/>
      <c r="CB40" s="722"/>
      <c r="CD40" s="711" t="s">
        <v>354</v>
      </c>
      <c r="CE40" s="712"/>
      <c r="CF40" s="712"/>
      <c r="CG40" s="712"/>
      <c r="CH40" s="712"/>
      <c r="CI40" s="712"/>
      <c r="CJ40" s="712"/>
      <c r="CK40" s="712"/>
      <c r="CL40" s="712"/>
      <c r="CM40" s="712"/>
      <c r="CN40" s="712"/>
      <c r="CO40" s="712"/>
      <c r="CP40" s="712"/>
      <c r="CQ40" s="713"/>
      <c r="CR40" s="678">
        <v>227837</v>
      </c>
      <c r="CS40" s="679"/>
      <c r="CT40" s="679"/>
      <c r="CU40" s="679"/>
      <c r="CV40" s="679"/>
      <c r="CW40" s="679"/>
      <c r="CX40" s="679"/>
      <c r="CY40" s="680"/>
      <c r="CZ40" s="681">
        <v>2.5</v>
      </c>
      <c r="DA40" s="699"/>
      <c r="DB40" s="699"/>
      <c r="DC40" s="700"/>
      <c r="DD40" s="684">
        <v>222934</v>
      </c>
      <c r="DE40" s="679"/>
      <c r="DF40" s="679"/>
      <c r="DG40" s="679"/>
      <c r="DH40" s="679"/>
      <c r="DI40" s="679"/>
      <c r="DJ40" s="679"/>
      <c r="DK40" s="680"/>
      <c r="DL40" s="684" t="s">
        <v>132</v>
      </c>
      <c r="DM40" s="679"/>
      <c r="DN40" s="679"/>
      <c r="DO40" s="679"/>
      <c r="DP40" s="679"/>
      <c r="DQ40" s="679"/>
      <c r="DR40" s="679"/>
      <c r="DS40" s="679"/>
      <c r="DT40" s="679"/>
      <c r="DU40" s="679"/>
      <c r="DV40" s="680"/>
      <c r="DW40" s="681" t="s">
        <v>132</v>
      </c>
      <c r="DX40" s="699"/>
      <c r="DY40" s="699"/>
      <c r="DZ40" s="699"/>
      <c r="EA40" s="699"/>
      <c r="EB40" s="699"/>
      <c r="EC40" s="714"/>
    </row>
    <row r="41" spans="2:133" ht="11.25" customHeight="1" x14ac:dyDescent="0.15">
      <c r="B41" s="675" t="s">
        <v>355</v>
      </c>
      <c r="C41" s="676"/>
      <c r="D41" s="676"/>
      <c r="E41" s="676"/>
      <c r="F41" s="676"/>
      <c r="G41" s="676"/>
      <c r="H41" s="676"/>
      <c r="I41" s="676"/>
      <c r="J41" s="676"/>
      <c r="K41" s="676"/>
      <c r="L41" s="676"/>
      <c r="M41" s="676"/>
      <c r="N41" s="676"/>
      <c r="O41" s="676"/>
      <c r="P41" s="676"/>
      <c r="Q41" s="677"/>
      <c r="R41" s="678">
        <v>173700</v>
      </c>
      <c r="S41" s="679"/>
      <c r="T41" s="679"/>
      <c r="U41" s="679"/>
      <c r="V41" s="679"/>
      <c r="W41" s="679"/>
      <c r="X41" s="679"/>
      <c r="Y41" s="680"/>
      <c r="Z41" s="715">
        <v>1.9</v>
      </c>
      <c r="AA41" s="715"/>
      <c r="AB41" s="715"/>
      <c r="AC41" s="715"/>
      <c r="AD41" s="716" t="s">
        <v>132</v>
      </c>
      <c r="AE41" s="716"/>
      <c r="AF41" s="716"/>
      <c r="AG41" s="716"/>
      <c r="AH41" s="716"/>
      <c r="AI41" s="716"/>
      <c r="AJ41" s="716"/>
      <c r="AK41" s="716"/>
      <c r="AL41" s="681" t="s">
        <v>132</v>
      </c>
      <c r="AM41" s="682"/>
      <c r="AN41" s="682"/>
      <c r="AO41" s="717"/>
      <c r="AQ41" s="718" t="s">
        <v>356</v>
      </c>
      <c r="AR41" s="719"/>
      <c r="AS41" s="719"/>
      <c r="AT41" s="719"/>
      <c r="AU41" s="719"/>
      <c r="AV41" s="719"/>
      <c r="AW41" s="719"/>
      <c r="AX41" s="719"/>
      <c r="AY41" s="720"/>
      <c r="AZ41" s="678">
        <v>133980</v>
      </c>
      <c r="BA41" s="679"/>
      <c r="BB41" s="679"/>
      <c r="BC41" s="679"/>
      <c r="BD41" s="697"/>
      <c r="BE41" s="697"/>
      <c r="BF41" s="721"/>
      <c r="BG41" s="723"/>
      <c r="BH41" s="724"/>
      <c r="BI41" s="724"/>
      <c r="BJ41" s="724"/>
      <c r="BK41" s="724"/>
      <c r="BL41" s="236"/>
      <c r="BM41" s="712" t="s">
        <v>357</v>
      </c>
      <c r="BN41" s="712"/>
      <c r="BO41" s="712"/>
      <c r="BP41" s="712"/>
      <c r="BQ41" s="712"/>
      <c r="BR41" s="712"/>
      <c r="BS41" s="712"/>
      <c r="BT41" s="712"/>
      <c r="BU41" s="713"/>
      <c r="BV41" s="678" t="s">
        <v>132</v>
      </c>
      <c r="BW41" s="679"/>
      <c r="BX41" s="679"/>
      <c r="BY41" s="679"/>
      <c r="BZ41" s="679"/>
      <c r="CA41" s="679"/>
      <c r="CB41" s="722"/>
      <c r="CD41" s="711" t="s">
        <v>358</v>
      </c>
      <c r="CE41" s="712"/>
      <c r="CF41" s="712"/>
      <c r="CG41" s="712"/>
      <c r="CH41" s="712"/>
      <c r="CI41" s="712"/>
      <c r="CJ41" s="712"/>
      <c r="CK41" s="712"/>
      <c r="CL41" s="712"/>
      <c r="CM41" s="712"/>
      <c r="CN41" s="712"/>
      <c r="CO41" s="712"/>
      <c r="CP41" s="712"/>
      <c r="CQ41" s="713"/>
      <c r="CR41" s="678" t="s">
        <v>246</v>
      </c>
      <c r="CS41" s="697"/>
      <c r="CT41" s="697"/>
      <c r="CU41" s="697"/>
      <c r="CV41" s="697"/>
      <c r="CW41" s="697"/>
      <c r="CX41" s="697"/>
      <c r="CY41" s="698"/>
      <c r="CZ41" s="681" t="s">
        <v>246</v>
      </c>
      <c r="DA41" s="699"/>
      <c r="DB41" s="699"/>
      <c r="DC41" s="700"/>
      <c r="DD41" s="684" t="s">
        <v>246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359</v>
      </c>
      <c r="C42" s="660"/>
      <c r="D42" s="660"/>
      <c r="E42" s="660"/>
      <c r="F42" s="660"/>
      <c r="G42" s="660"/>
      <c r="H42" s="660"/>
      <c r="I42" s="660"/>
      <c r="J42" s="660"/>
      <c r="K42" s="660"/>
      <c r="L42" s="660"/>
      <c r="M42" s="660"/>
      <c r="N42" s="660"/>
      <c r="O42" s="660"/>
      <c r="P42" s="660"/>
      <c r="Q42" s="661"/>
      <c r="R42" s="662">
        <v>9239901</v>
      </c>
      <c r="S42" s="701"/>
      <c r="T42" s="701"/>
      <c r="U42" s="701"/>
      <c r="V42" s="701"/>
      <c r="W42" s="701"/>
      <c r="X42" s="701"/>
      <c r="Y42" s="703"/>
      <c r="Z42" s="704">
        <v>100</v>
      </c>
      <c r="AA42" s="704"/>
      <c r="AB42" s="704"/>
      <c r="AC42" s="704"/>
      <c r="AD42" s="705">
        <v>5292964</v>
      </c>
      <c r="AE42" s="705"/>
      <c r="AF42" s="705"/>
      <c r="AG42" s="705"/>
      <c r="AH42" s="705"/>
      <c r="AI42" s="705"/>
      <c r="AJ42" s="705"/>
      <c r="AK42" s="705"/>
      <c r="AL42" s="665">
        <v>100</v>
      </c>
      <c r="AM42" s="706"/>
      <c r="AN42" s="706"/>
      <c r="AO42" s="707"/>
      <c r="AQ42" s="708" t="s">
        <v>360</v>
      </c>
      <c r="AR42" s="709"/>
      <c r="AS42" s="709"/>
      <c r="AT42" s="709"/>
      <c r="AU42" s="709"/>
      <c r="AV42" s="709"/>
      <c r="AW42" s="709"/>
      <c r="AX42" s="709"/>
      <c r="AY42" s="710"/>
      <c r="AZ42" s="662">
        <v>468769</v>
      </c>
      <c r="BA42" s="701"/>
      <c r="BB42" s="701"/>
      <c r="BC42" s="701"/>
      <c r="BD42" s="663"/>
      <c r="BE42" s="663"/>
      <c r="BF42" s="727"/>
      <c r="BG42" s="725"/>
      <c r="BH42" s="726"/>
      <c r="BI42" s="726"/>
      <c r="BJ42" s="726"/>
      <c r="BK42" s="726"/>
      <c r="BL42" s="237"/>
      <c r="BM42" s="728" t="s">
        <v>361</v>
      </c>
      <c r="BN42" s="728"/>
      <c r="BO42" s="728"/>
      <c r="BP42" s="728"/>
      <c r="BQ42" s="728"/>
      <c r="BR42" s="728"/>
      <c r="BS42" s="728"/>
      <c r="BT42" s="728"/>
      <c r="BU42" s="729"/>
      <c r="BV42" s="662">
        <v>346</v>
      </c>
      <c r="BW42" s="701"/>
      <c r="BX42" s="701"/>
      <c r="BY42" s="701"/>
      <c r="BZ42" s="701"/>
      <c r="CA42" s="701"/>
      <c r="CB42" s="702"/>
      <c r="CD42" s="675" t="s">
        <v>362</v>
      </c>
      <c r="CE42" s="676"/>
      <c r="CF42" s="676"/>
      <c r="CG42" s="676"/>
      <c r="CH42" s="676"/>
      <c r="CI42" s="676"/>
      <c r="CJ42" s="676"/>
      <c r="CK42" s="676"/>
      <c r="CL42" s="676"/>
      <c r="CM42" s="676"/>
      <c r="CN42" s="676"/>
      <c r="CO42" s="676"/>
      <c r="CP42" s="676"/>
      <c r="CQ42" s="677"/>
      <c r="CR42" s="678">
        <v>927995</v>
      </c>
      <c r="CS42" s="679"/>
      <c r="CT42" s="679"/>
      <c r="CU42" s="679"/>
      <c r="CV42" s="679"/>
      <c r="CW42" s="679"/>
      <c r="CX42" s="679"/>
      <c r="CY42" s="680"/>
      <c r="CZ42" s="681">
        <v>10.199999999999999</v>
      </c>
      <c r="DA42" s="682"/>
      <c r="DB42" s="682"/>
      <c r="DC42" s="683"/>
      <c r="DD42" s="684">
        <v>219094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363</v>
      </c>
      <c r="CE43" s="676"/>
      <c r="CF43" s="676"/>
      <c r="CG43" s="676"/>
      <c r="CH43" s="676"/>
      <c r="CI43" s="676"/>
      <c r="CJ43" s="676"/>
      <c r="CK43" s="676"/>
      <c r="CL43" s="676"/>
      <c r="CM43" s="676"/>
      <c r="CN43" s="676"/>
      <c r="CO43" s="676"/>
      <c r="CP43" s="676"/>
      <c r="CQ43" s="677"/>
      <c r="CR43" s="678">
        <v>25799</v>
      </c>
      <c r="CS43" s="697"/>
      <c r="CT43" s="697"/>
      <c r="CU43" s="697"/>
      <c r="CV43" s="697"/>
      <c r="CW43" s="697"/>
      <c r="CX43" s="697"/>
      <c r="CY43" s="698"/>
      <c r="CZ43" s="681">
        <v>0.3</v>
      </c>
      <c r="DA43" s="699"/>
      <c r="DB43" s="699"/>
      <c r="DC43" s="700"/>
      <c r="DD43" s="684">
        <v>25799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311</v>
      </c>
      <c r="CE44" s="692"/>
      <c r="CF44" s="675" t="s">
        <v>364</v>
      </c>
      <c r="CG44" s="676"/>
      <c r="CH44" s="676"/>
      <c r="CI44" s="676"/>
      <c r="CJ44" s="676"/>
      <c r="CK44" s="676"/>
      <c r="CL44" s="676"/>
      <c r="CM44" s="676"/>
      <c r="CN44" s="676"/>
      <c r="CO44" s="676"/>
      <c r="CP44" s="676"/>
      <c r="CQ44" s="677"/>
      <c r="CR44" s="678">
        <v>844972</v>
      </c>
      <c r="CS44" s="679"/>
      <c r="CT44" s="679"/>
      <c r="CU44" s="679"/>
      <c r="CV44" s="679"/>
      <c r="CW44" s="679"/>
      <c r="CX44" s="679"/>
      <c r="CY44" s="680"/>
      <c r="CZ44" s="681">
        <v>9.3000000000000007</v>
      </c>
      <c r="DA44" s="682"/>
      <c r="DB44" s="682"/>
      <c r="DC44" s="683"/>
      <c r="DD44" s="684">
        <v>204444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365</v>
      </c>
      <c r="CG45" s="676"/>
      <c r="CH45" s="676"/>
      <c r="CI45" s="676"/>
      <c r="CJ45" s="676"/>
      <c r="CK45" s="676"/>
      <c r="CL45" s="676"/>
      <c r="CM45" s="676"/>
      <c r="CN45" s="676"/>
      <c r="CO45" s="676"/>
      <c r="CP45" s="676"/>
      <c r="CQ45" s="677"/>
      <c r="CR45" s="678">
        <v>600119</v>
      </c>
      <c r="CS45" s="697"/>
      <c r="CT45" s="697"/>
      <c r="CU45" s="697"/>
      <c r="CV45" s="697"/>
      <c r="CW45" s="697"/>
      <c r="CX45" s="697"/>
      <c r="CY45" s="698"/>
      <c r="CZ45" s="681">
        <v>6.6</v>
      </c>
      <c r="DA45" s="699"/>
      <c r="DB45" s="699"/>
      <c r="DC45" s="700"/>
      <c r="DD45" s="684">
        <v>61586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367</v>
      </c>
      <c r="CG46" s="676"/>
      <c r="CH46" s="676"/>
      <c r="CI46" s="676"/>
      <c r="CJ46" s="676"/>
      <c r="CK46" s="676"/>
      <c r="CL46" s="676"/>
      <c r="CM46" s="676"/>
      <c r="CN46" s="676"/>
      <c r="CO46" s="676"/>
      <c r="CP46" s="676"/>
      <c r="CQ46" s="677"/>
      <c r="CR46" s="678">
        <v>244354</v>
      </c>
      <c r="CS46" s="679"/>
      <c r="CT46" s="679"/>
      <c r="CU46" s="679"/>
      <c r="CV46" s="679"/>
      <c r="CW46" s="679"/>
      <c r="CX46" s="679"/>
      <c r="CY46" s="680"/>
      <c r="CZ46" s="681">
        <v>2.7</v>
      </c>
      <c r="DA46" s="682"/>
      <c r="DB46" s="682"/>
      <c r="DC46" s="683"/>
      <c r="DD46" s="684">
        <v>142759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369</v>
      </c>
      <c r="CG47" s="676"/>
      <c r="CH47" s="676"/>
      <c r="CI47" s="676"/>
      <c r="CJ47" s="676"/>
      <c r="CK47" s="676"/>
      <c r="CL47" s="676"/>
      <c r="CM47" s="676"/>
      <c r="CN47" s="676"/>
      <c r="CO47" s="676"/>
      <c r="CP47" s="676"/>
      <c r="CQ47" s="677"/>
      <c r="CR47" s="678">
        <v>83023</v>
      </c>
      <c r="CS47" s="697"/>
      <c r="CT47" s="697"/>
      <c r="CU47" s="697"/>
      <c r="CV47" s="697"/>
      <c r="CW47" s="697"/>
      <c r="CX47" s="697"/>
      <c r="CY47" s="698"/>
      <c r="CZ47" s="681">
        <v>0.9</v>
      </c>
      <c r="DA47" s="699"/>
      <c r="DB47" s="699"/>
      <c r="DC47" s="700"/>
      <c r="DD47" s="684">
        <v>14650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370</v>
      </c>
      <c r="CD48" s="695"/>
      <c r="CE48" s="696"/>
      <c r="CF48" s="675" t="s">
        <v>371</v>
      </c>
      <c r="CG48" s="676"/>
      <c r="CH48" s="676"/>
      <c r="CI48" s="676"/>
      <c r="CJ48" s="676"/>
      <c r="CK48" s="676"/>
      <c r="CL48" s="676"/>
      <c r="CM48" s="676"/>
      <c r="CN48" s="676"/>
      <c r="CO48" s="676"/>
      <c r="CP48" s="676"/>
      <c r="CQ48" s="677"/>
      <c r="CR48" s="678" t="s">
        <v>246</v>
      </c>
      <c r="CS48" s="679"/>
      <c r="CT48" s="679"/>
      <c r="CU48" s="679"/>
      <c r="CV48" s="679"/>
      <c r="CW48" s="679"/>
      <c r="CX48" s="679"/>
      <c r="CY48" s="680"/>
      <c r="CZ48" s="681" t="s">
        <v>132</v>
      </c>
      <c r="DA48" s="682"/>
      <c r="DB48" s="682"/>
      <c r="DC48" s="683"/>
      <c r="DD48" s="684" t="s">
        <v>132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372</v>
      </c>
      <c r="CE49" s="660"/>
      <c r="CF49" s="660"/>
      <c r="CG49" s="660"/>
      <c r="CH49" s="660"/>
      <c r="CI49" s="660"/>
      <c r="CJ49" s="660"/>
      <c r="CK49" s="660"/>
      <c r="CL49" s="660"/>
      <c r="CM49" s="660"/>
      <c r="CN49" s="660"/>
      <c r="CO49" s="660"/>
      <c r="CP49" s="660"/>
      <c r="CQ49" s="661"/>
      <c r="CR49" s="662">
        <v>9060810</v>
      </c>
      <c r="CS49" s="663"/>
      <c r="CT49" s="663"/>
      <c r="CU49" s="663"/>
      <c r="CV49" s="663"/>
      <c r="CW49" s="663"/>
      <c r="CX49" s="663"/>
      <c r="CY49" s="664"/>
      <c r="CZ49" s="665">
        <v>100</v>
      </c>
      <c r="DA49" s="666"/>
      <c r="DB49" s="666"/>
      <c r="DC49" s="667"/>
      <c r="DD49" s="668">
        <v>5970673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DL0XSa38pGRx0+p6HCQGM0LzV+zq50Krt4UYX3v5RjHjWrHqx7VPfSbQjO5MP2izw/EqSIdfgefZzNNkFfzN9Q==" saltValue="BAq+OVsq2OAmax6TyOz5/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9"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374</v>
      </c>
      <c r="DK2" s="1205"/>
      <c r="DL2" s="1205"/>
      <c r="DM2" s="1205"/>
      <c r="DN2" s="1205"/>
      <c r="DO2" s="1206"/>
      <c r="DP2" s="250"/>
      <c r="DQ2" s="1204" t="s">
        <v>375</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376</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377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9" t="s">
        <v>378</v>
      </c>
      <c r="B5" s="1090"/>
      <c r="C5" s="1090"/>
      <c r="D5" s="1090"/>
      <c r="E5" s="1090"/>
      <c r="F5" s="1090"/>
      <c r="G5" s="1090"/>
      <c r="H5" s="1090"/>
      <c r="I5" s="1090"/>
      <c r="J5" s="1090"/>
      <c r="K5" s="1090"/>
      <c r="L5" s="1090"/>
      <c r="M5" s="1090"/>
      <c r="N5" s="1090"/>
      <c r="O5" s="1090"/>
      <c r="P5" s="1091"/>
      <c r="Q5" s="1095" t="s">
        <v>379</v>
      </c>
      <c r="R5" s="1096"/>
      <c r="S5" s="1096"/>
      <c r="T5" s="1096"/>
      <c r="U5" s="1097"/>
      <c r="V5" s="1095" t="s">
        <v>380</v>
      </c>
      <c r="W5" s="1096"/>
      <c r="X5" s="1096"/>
      <c r="Y5" s="1096"/>
      <c r="Z5" s="1097"/>
      <c r="AA5" s="1095" t="s">
        <v>381</v>
      </c>
      <c r="AB5" s="1096"/>
      <c r="AC5" s="1096"/>
      <c r="AD5" s="1096"/>
      <c r="AE5" s="1096"/>
      <c r="AF5" s="1207" t="s">
        <v>382</v>
      </c>
      <c r="AG5" s="1096"/>
      <c r="AH5" s="1096"/>
      <c r="AI5" s="1096"/>
      <c r="AJ5" s="1111"/>
      <c r="AK5" s="1096" t="s">
        <v>383</v>
      </c>
      <c r="AL5" s="1096"/>
      <c r="AM5" s="1096"/>
      <c r="AN5" s="1096"/>
      <c r="AO5" s="1097"/>
      <c r="AP5" s="1095" t="s">
        <v>384</v>
      </c>
      <c r="AQ5" s="1096"/>
      <c r="AR5" s="1096"/>
      <c r="AS5" s="1096"/>
      <c r="AT5" s="1097"/>
      <c r="AU5" s="1095" t="s">
        <v>385</v>
      </c>
      <c r="AV5" s="1096"/>
      <c r="AW5" s="1096"/>
      <c r="AX5" s="1096"/>
      <c r="AY5" s="1111"/>
      <c r="AZ5" s="257"/>
      <c r="BA5" s="257"/>
      <c r="BB5" s="257"/>
      <c r="BC5" s="257"/>
      <c r="BD5" s="257"/>
      <c r="BE5" s="258"/>
      <c r="BF5" s="258"/>
      <c r="BG5" s="258"/>
      <c r="BH5" s="258"/>
      <c r="BI5" s="258"/>
      <c r="BJ5" s="258"/>
      <c r="BK5" s="258"/>
      <c r="BL5" s="258"/>
      <c r="BM5" s="258"/>
      <c r="BN5" s="258"/>
      <c r="BO5" s="258"/>
      <c r="BP5" s="258"/>
      <c r="BQ5" s="1089" t="s">
        <v>386</v>
      </c>
      <c r="BR5" s="1090"/>
      <c r="BS5" s="1090"/>
      <c r="BT5" s="1090"/>
      <c r="BU5" s="1090"/>
      <c r="BV5" s="1090"/>
      <c r="BW5" s="1090"/>
      <c r="BX5" s="1090"/>
      <c r="BY5" s="1090"/>
      <c r="BZ5" s="1090"/>
      <c r="CA5" s="1090"/>
      <c r="CB5" s="1090"/>
      <c r="CC5" s="1090"/>
      <c r="CD5" s="1090"/>
      <c r="CE5" s="1090"/>
      <c r="CF5" s="1090"/>
      <c r="CG5" s="1091"/>
      <c r="CH5" s="1095" t="s">
        <v>387</v>
      </c>
      <c r="CI5" s="1096"/>
      <c r="CJ5" s="1096"/>
      <c r="CK5" s="1096"/>
      <c r="CL5" s="1097"/>
      <c r="CM5" s="1095" t="s">
        <v>388</v>
      </c>
      <c r="CN5" s="1096"/>
      <c r="CO5" s="1096"/>
      <c r="CP5" s="1096"/>
      <c r="CQ5" s="1097"/>
      <c r="CR5" s="1095" t="s">
        <v>389</v>
      </c>
      <c r="CS5" s="1096"/>
      <c r="CT5" s="1096"/>
      <c r="CU5" s="1096"/>
      <c r="CV5" s="1097"/>
      <c r="CW5" s="1095" t="s">
        <v>390</v>
      </c>
      <c r="CX5" s="1096"/>
      <c r="CY5" s="1096"/>
      <c r="CZ5" s="1096"/>
      <c r="DA5" s="1097"/>
      <c r="DB5" s="1095" t="s">
        <v>391</v>
      </c>
      <c r="DC5" s="1096"/>
      <c r="DD5" s="1096"/>
      <c r="DE5" s="1096"/>
      <c r="DF5" s="1097"/>
      <c r="DG5" s="1192" t="s">
        <v>392</v>
      </c>
      <c r="DH5" s="1193"/>
      <c r="DI5" s="1193"/>
      <c r="DJ5" s="1193"/>
      <c r="DK5" s="1194"/>
      <c r="DL5" s="1192" t="s">
        <v>393</v>
      </c>
      <c r="DM5" s="1193"/>
      <c r="DN5" s="1193"/>
      <c r="DO5" s="1193"/>
      <c r="DP5" s="1194"/>
      <c r="DQ5" s="1095" t="s">
        <v>394</v>
      </c>
      <c r="DR5" s="1096"/>
      <c r="DS5" s="1096"/>
      <c r="DT5" s="1096"/>
      <c r="DU5" s="1097"/>
      <c r="DV5" s="1095" t="s">
        <v>385</v>
      </c>
      <c r="DW5" s="1096"/>
      <c r="DX5" s="1096"/>
      <c r="DY5" s="1096"/>
      <c r="DZ5" s="1111"/>
      <c r="EA5" s="255"/>
    </row>
    <row r="6" spans="1:131" s="256"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5"/>
    </row>
    <row r="7" spans="1:131" s="256" customFormat="1" ht="26.25" customHeight="1" thickTop="1" x14ac:dyDescent="0.15">
      <c r="A7" s="259">
        <v>1</v>
      </c>
      <c r="B7" s="1144" t="s">
        <v>395</v>
      </c>
      <c r="C7" s="1145"/>
      <c r="D7" s="1145"/>
      <c r="E7" s="1145"/>
      <c r="F7" s="1145"/>
      <c r="G7" s="1145"/>
      <c r="H7" s="1145"/>
      <c r="I7" s="1145"/>
      <c r="J7" s="1145"/>
      <c r="K7" s="1145"/>
      <c r="L7" s="1145"/>
      <c r="M7" s="1145"/>
      <c r="N7" s="1145"/>
      <c r="O7" s="1145"/>
      <c r="P7" s="1146"/>
      <c r="Q7" s="1198">
        <v>9276</v>
      </c>
      <c r="R7" s="1199"/>
      <c r="S7" s="1199"/>
      <c r="T7" s="1199"/>
      <c r="U7" s="1199"/>
      <c r="V7" s="1199">
        <v>9067</v>
      </c>
      <c r="W7" s="1199"/>
      <c r="X7" s="1199"/>
      <c r="Y7" s="1199"/>
      <c r="Z7" s="1199"/>
      <c r="AA7" s="1199">
        <v>209</v>
      </c>
      <c r="AB7" s="1199"/>
      <c r="AC7" s="1199"/>
      <c r="AD7" s="1199"/>
      <c r="AE7" s="1200"/>
      <c r="AF7" s="1201">
        <v>158</v>
      </c>
      <c r="AG7" s="1202"/>
      <c r="AH7" s="1202"/>
      <c r="AI7" s="1202"/>
      <c r="AJ7" s="1203"/>
      <c r="AK7" s="1185">
        <v>175</v>
      </c>
      <c r="AL7" s="1186"/>
      <c r="AM7" s="1186"/>
      <c r="AN7" s="1186"/>
      <c r="AO7" s="1186"/>
      <c r="AP7" s="1186">
        <v>7125</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611</v>
      </c>
      <c r="BT7" s="1190"/>
      <c r="BU7" s="1190"/>
      <c r="BV7" s="1190"/>
      <c r="BW7" s="1190"/>
      <c r="BX7" s="1190"/>
      <c r="BY7" s="1190"/>
      <c r="BZ7" s="1190"/>
      <c r="CA7" s="1190"/>
      <c r="CB7" s="1190"/>
      <c r="CC7" s="1190"/>
      <c r="CD7" s="1190"/>
      <c r="CE7" s="1190"/>
      <c r="CF7" s="1190"/>
      <c r="CG7" s="1191"/>
      <c r="CH7" s="1182">
        <v>-1</v>
      </c>
      <c r="CI7" s="1183"/>
      <c r="CJ7" s="1183"/>
      <c r="CK7" s="1183"/>
      <c r="CL7" s="1184"/>
      <c r="CM7" s="1182">
        <v>6</v>
      </c>
      <c r="CN7" s="1183"/>
      <c r="CO7" s="1183"/>
      <c r="CP7" s="1183"/>
      <c r="CQ7" s="1184"/>
      <c r="CR7" s="1182">
        <v>5</v>
      </c>
      <c r="CS7" s="1183"/>
      <c r="CT7" s="1183"/>
      <c r="CU7" s="1183"/>
      <c r="CV7" s="1184"/>
      <c r="CW7" s="1182" t="s">
        <v>540</v>
      </c>
      <c r="CX7" s="1183"/>
      <c r="CY7" s="1183"/>
      <c r="CZ7" s="1183"/>
      <c r="DA7" s="1184"/>
      <c r="DB7" s="1182" t="s">
        <v>540</v>
      </c>
      <c r="DC7" s="1183"/>
      <c r="DD7" s="1183"/>
      <c r="DE7" s="1183"/>
      <c r="DF7" s="1184"/>
      <c r="DG7" s="1182" t="s">
        <v>540</v>
      </c>
      <c r="DH7" s="1183"/>
      <c r="DI7" s="1183"/>
      <c r="DJ7" s="1183"/>
      <c r="DK7" s="1184"/>
      <c r="DL7" s="1182" t="s">
        <v>540</v>
      </c>
      <c r="DM7" s="1183"/>
      <c r="DN7" s="1183"/>
      <c r="DO7" s="1183"/>
      <c r="DP7" s="1184"/>
      <c r="DQ7" s="1182" t="s">
        <v>540</v>
      </c>
      <c r="DR7" s="1183"/>
      <c r="DS7" s="1183"/>
      <c r="DT7" s="1183"/>
      <c r="DU7" s="1184"/>
      <c r="DV7" s="1209"/>
      <c r="DW7" s="1210"/>
      <c r="DX7" s="1210"/>
      <c r="DY7" s="1210"/>
      <c r="DZ7" s="1211"/>
      <c r="EA7" s="255"/>
    </row>
    <row r="8" spans="1:131" s="256" customFormat="1" ht="26.25" customHeight="1" x14ac:dyDescent="0.15">
      <c r="A8" s="262">
        <v>2</v>
      </c>
      <c r="B8" s="1131" t="s">
        <v>396</v>
      </c>
      <c r="C8" s="1132"/>
      <c r="D8" s="1132"/>
      <c r="E8" s="1132"/>
      <c r="F8" s="1132"/>
      <c r="G8" s="1132"/>
      <c r="H8" s="1132"/>
      <c r="I8" s="1132"/>
      <c r="J8" s="1132"/>
      <c r="K8" s="1132"/>
      <c r="L8" s="1132"/>
      <c r="M8" s="1132"/>
      <c r="N8" s="1132"/>
      <c r="O8" s="1132"/>
      <c r="P8" s="1133"/>
      <c r="Q8" s="1137">
        <v>4</v>
      </c>
      <c r="R8" s="1138"/>
      <c r="S8" s="1138"/>
      <c r="T8" s="1138"/>
      <c r="U8" s="1138"/>
      <c r="V8" s="1138">
        <v>34</v>
      </c>
      <c r="W8" s="1138"/>
      <c r="X8" s="1138"/>
      <c r="Y8" s="1138"/>
      <c r="Z8" s="1138"/>
      <c r="AA8" s="1138">
        <v>-30</v>
      </c>
      <c r="AB8" s="1138"/>
      <c r="AC8" s="1138"/>
      <c r="AD8" s="1138"/>
      <c r="AE8" s="1139"/>
      <c r="AF8" s="1113">
        <v>-30</v>
      </c>
      <c r="AG8" s="1114"/>
      <c r="AH8" s="1114"/>
      <c r="AI8" s="1114"/>
      <c r="AJ8" s="1115"/>
      <c r="AK8" s="1180">
        <v>1</v>
      </c>
      <c r="AL8" s="1181"/>
      <c r="AM8" s="1181"/>
      <c r="AN8" s="1181"/>
      <c r="AO8" s="1181"/>
      <c r="AP8" s="1181">
        <v>1</v>
      </c>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8" t="s">
        <v>612</v>
      </c>
      <c r="BT8" s="1109"/>
      <c r="BU8" s="1109"/>
      <c r="BV8" s="1109"/>
      <c r="BW8" s="1109"/>
      <c r="BX8" s="1109"/>
      <c r="BY8" s="1109"/>
      <c r="BZ8" s="1109"/>
      <c r="CA8" s="1109"/>
      <c r="CB8" s="1109"/>
      <c r="CC8" s="1109"/>
      <c r="CD8" s="1109"/>
      <c r="CE8" s="1109"/>
      <c r="CF8" s="1109"/>
      <c r="CG8" s="1110"/>
      <c r="CH8" s="1083">
        <v>-3</v>
      </c>
      <c r="CI8" s="1084"/>
      <c r="CJ8" s="1084"/>
      <c r="CK8" s="1084"/>
      <c r="CL8" s="1085"/>
      <c r="CM8" s="1083">
        <v>87</v>
      </c>
      <c r="CN8" s="1084"/>
      <c r="CO8" s="1084"/>
      <c r="CP8" s="1084"/>
      <c r="CQ8" s="1085"/>
      <c r="CR8" s="1083">
        <v>15</v>
      </c>
      <c r="CS8" s="1084"/>
      <c r="CT8" s="1084"/>
      <c r="CU8" s="1084"/>
      <c r="CV8" s="1085"/>
      <c r="CW8" s="1083" t="s">
        <v>540</v>
      </c>
      <c r="CX8" s="1084"/>
      <c r="CY8" s="1084"/>
      <c r="CZ8" s="1084"/>
      <c r="DA8" s="1085"/>
      <c r="DB8" s="1083" t="s">
        <v>540</v>
      </c>
      <c r="DC8" s="1084"/>
      <c r="DD8" s="1084"/>
      <c r="DE8" s="1084"/>
      <c r="DF8" s="1085"/>
      <c r="DG8" s="1083" t="s">
        <v>540</v>
      </c>
      <c r="DH8" s="1084"/>
      <c r="DI8" s="1084"/>
      <c r="DJ8" s="1084"/>
      <c r="DK8" s="1085"/>
      <c r="DL8" s="1083" t="s">
        <v>540</v>
      </c>
      <c r="DM8" s="1084"/>
      <c r="DN8" s="1084"/>
      <c r="DO8" s="1084"/>
      <c r="DP8" s="1085"/>
      <c r="DQ8" s="1083" t="s">
        <v>540</v>
      </c>
      <c r="DR8" s="1084"/>
      <c r="DS8" s="1084"/>
      <c r="DT8" s="1084"/>
      <c r="DU8" s="1085"/>
      <c r="DV8" s="1086"/>
      <c r="DW8" s="1087"/>
      <c r="DX8" s="1087"/>
      <c r="DY8" s="1087"/>
      <c r="DZ8" s="1088"/>
      <c r="EA8" s="255"/>
    </row>
    <row r="9" spans="1:131" s="256" customFormat="1" ht="26.25" customHeight="1" x14ac:dyDescent="0.15">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customHeight="1" x14ac:dyDescent="0.15">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x14ac:dyDescent="0.15">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x14ac:dyDescent="0.15">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x14ac:dyDescent="0.15">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x14ac:dyDescent="0.15">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15">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15">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15">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15">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15">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15">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15">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397</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
      <c r="A23" s="265" t="s">
        <v>398</v>
      </c>
      <c r="B23" s="1037" t="s">
        <v>399</v>
      </c>
      <c r="C23" s="1038"/>
      <c r="D23" s="1038"/>
      <c r="E23" s="1038"/>
      <c r="F23" s="1038"/>
      <c r="G23" s="1038"/>
      <c r="H23" s="1038"/>
      <c r="I23" s="1038"/>
      <c r="J23" s="1038"/>
      <c r="K23" s="1038"/>
      <c r="L23" s="1038"/>
      <c r="M23" s="1038"/>
      <c r="N23" s="1038"/>
      <c r="O23" s="1038"/>
      <c r="P23" s="1039"/>
      <c r="Q23" s="1162"/>
      <c r="R23" s="1163"/>
      <c r="S23" s="1163"/>
      <c r="T23" s="1163"/>
      <c r="U23" s="1163"/>
      <c r="V23" s="1163"/>
      <c r="W23" s="1163"/>
      <c r="X23" s="1163"/>
      <c r="Y23" s="1163"/>
      <c r="Z23" s="1163"/>
      <c r="AA23" s="1163"/>
      <c r="AB23" s="1163"/>
      <c r="AC23" s="1163"/>
      <c r="AD23" s="1163"/>
      <c r="AE23" s="1164"/>
      <c r="AF23" s="1165">
        <v>128</v>
      </c>
      <c r="AG23" s="1163"/>
      <c r="AH23" s="1163"/>
      <c r="AI23" s="1163"/>
      <c r="AJ23" s="1166"/>
      <c r="AK23" s="1167"/>
      <c r="AL23" s="1168"/>
      <c r="AM23" s="1168"/>
      <c r="AN23" s="1168"/>
      <c r="AO23" s="1168"/>
      <c r="AP23" s="1163"/>
      <c r="AQ23" s="1163"/>
      <c r="AR23" s="1163"/>
      <c r="AS23" s="1163"/>
      <c r="AT23" s="1163"/>
      <c r="AU23" s="1169"/>
      <c r="AV23" s="1169"/>
      <c r="AW23" s="1169"/>
      <c r="AX23" s="1169"/>
      <c r="AY23" s="1170"/>
      <c r="AZ23" s="1159" t="s">
        <v>400</v>
      </c>
      <c r="BA23" s="1160"/>
      <c r="BB23" s="1160"/>
      <c r="BC23" s="1160"/>
      <c r="BD23" s="1161"/>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15">
      <c r="A24" s="1158" t="s">
        <v>401</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
      <c r="A25" s="1157" t="s">
        <v>402</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15">
      <c r="A26" s="1089" t="s">
        <v>378</v>
      </c>
      <c r="B26" s="1090"/>
      <c r="C26" s="1090"/>
      <c r="D26" s="1090"/>
      <c r="E26" s="1090"/>
      <c r="F26" s="1090"/>
      <c r="G26" s="1090"/>
      <c r="H26" s="1090"/>
      <c r="I26" s="1090"/>
      <c r="J26" s="1090"/>
      <c r="K26" s="1090"/>
      <c r="L26" s="1090"/>
      <c r="M26" s="1090"/>
      <c r="N26" s="1090"/>
      <c r="O26" s="1090"/>
      <c r="P26" s="1091"/>
      <c r="Q26" s="1095" t="s">
        <v>403</v>
      </c>
      <c r="R26" s="1096"/>
      <c r="S26" s="1096"/>
      <c r="T26" s="1096"/>
      <c r="U26" s="1097"/>
      <c r="V26" s="1095" t="s">
        <v>404</v>
      </c>
      <c r="W26" s="1096"/>
      <c r="X26" s="1096"/>
      <c r="Y26" s="1096"/>
      <c r="Z26" s="1097"/>
      <c r="AA26" s="1095" t="s">
        <v>405</v>
      </c>
      <c r="AB26" s="1096"/>
      <c r="AC26" s="1096"/>
      <c r="AD26" s="1096"/>
      <c r="AE26" s="1096"/>
      <c r="AF26" s="1153" t="s">
        <v>406</v>
      </c>
      <c r="AG26" s="1102"/>
      <c r="AH26" s="1102"/>
      <c r="AI26" s="1102"/>
      <c r="AJ26" s="1154"/>
      <c r="AK26" s="1096" t="s">
        <v>407</v>
      </c>
      <c r="AL26" s="1096"/>
      <c r="AM26" s="1096"/>
      <c r="AN26" s="1096"/>
      <c r="AO26" s="1097"/>
      <c r="AP26" s="1095" t="s">
        <v>408</v>
      </c>
      <c r="AQ26" s="1096"/>
      <c r="AR26" s="1096"/>
      <c r="AS26" s="1096"/>
      <c r="AT26" s="1097"/>
      <c r="AU26" s="1095" t="s">
        <v>409</v>
      </c>
      <c r="AV26" s="1096"/>
      <c r="AW26" s="1096"/>
      <c r="AX26" s="1096"/>
      <c r="AY26" s="1097"/>
      <c r="AZ26" s="1095" t="s">
        <v>410</v>
      </c>
      <c r="BA26" s="1096"/>
      <c r="BB26" s="1096"/>
      <c r="BC26" s="1096"/>
      <c r="BD26" s="1097"/>
      <c r="BE26" s="1095" t="s">
        <v>385</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15">
      <c r="A28" s="267">
        <v>1</v>
      </c>
      <c r="B28" s="1144" t="s">
        <v>411</v>
      </c>
      <c r="C28" s="1145"/>
      <c r="D28" s="1145"/>
      <c r="E28" s="1145"/>
      <c r="F28" s="1145"/>
      <c r="G28" s="1145"/>
      <c r="H28" s="1145"/>
      <c r="I28" s="1145"/>
      <c r="J28" s="1145"/>
      <c r="K28" s="1145"/>
      <c r="L28" s="1145"/>
      <c r="M28" s="1145"/>
      <c r="N28" s="1145"/>
      <c r="O28" s="1145"/>
      <c r="P28" s="1146"/>
      <c r="Q28" s="1147">
        <v>2011</v>
      </c>
      <c r="R28" s="1148"/>
      <c r="S28" s="1148"/>
      <c r="T28" s="1148"/>
      <c r="U28" s="1148"/>
      <c r="V28" s="1148">
        <v>1931</v>
      </c>
      <c r="W28" s="1148"/>
      <c r="X28" s="1148"/>
      <c r="Y28" s="1148"/>
      <c r="Z28" s="1148"/>
      <c r="AA28" s="1148">
        <v>80</v>
      </c>
      <c r="AB28" s="1148"/>
      <c r="AC28" s="1148"/>
      <c r="AD28" s="1148"/>
      <c r="AE28" s="1149"/>
      <c r="AF28" s="1150">
        <v>80</v>
      </c>
      <c r="AG28" s="1148"/>
      <c r="AH28" s="1148"/>
      <c r="AI28" s="1148"/>
      <c r="AJ28" s="1151"/>
      <c r="AK28" s="1152">
        <v>114</v>
      </c>
      <c r="AL28" s="1140"/>
      <c r="AM28" s="1140"/>
      <c r="AN28" s="1140"/>
      <c r="AO28" s="1140"/>
      <c r="AP28" s="1140"/>
      <c r="AQ28" s="1140"/>
      <c r="AR28" s="1140"/>
      <c r="AS28" s="1140"/>
      <c r="AT28" s="1140"/>
      <c r="AU28" s="1140"/>
      <c r="AV28" s="1140"/>
      <c r="AW28" s="1140"/>
      <c r="AX28" s="1140"/>
      <c r="AY28" s="1140"/>
      <c r="AZ28" s="1141"/>
      <c r="BA28" s="1141"/>
      <c r="BB28" s="1141"/>
      <c r="BC28" s="1141"/>
      <c r="BD28" s="1141"/>
      <c r="BE28" s="1142"/>
      <c r="BF28" s="1142"/>
      <c r="BG28" s="1142"/>
      <c r="BH28" s="1142"/>
      <c r="BI28" s="1143"/>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15">
      <c r="A29" s="267">
        <v>2</v>
      </c>
      <c r="B29" s="1131" t="s">
        <v>412</v>
      </c>
      <c r="C29" s="1132"/>
      <c r="D29" s="1132"/>
      <c r="E29" s="1132"/>
      <c r="F29" s="1132"/>
      <c r="G29" s="1132"/>
      <c r="H29" s="1132"/>
      <c r="I29" s="1132"/>
      <c r="J29" s="1132"/>
      <c r="K29" s="1132"/>
      <c r="L29" s="1132"/>
      <c r="M29" s="1132"/>
      <c r="N29" s="1132"/>
      <c r="O29" s="1132"/>
      <c r="P29" s="1133"/>
      <c r="Q29" s="1137">
        <v>1625</v>
      </c>
      <c r="R29" s="1138"/>
      <c r="S29" s="1138"/>
      <c r="T29" s="1138"/>
      <c r="U29" s="1138"/>
      <c r="V29" s="1138">
        <v>1591</v>
      </c>
      <c r="W29" s="1138"/>
      <c r="X29" s="1138"/>
      <c r="Y29" s="1138"/>
      <c r="Z29" s="1138"/>
      <c r="AA29" s="1138">
        <v>34</v>
      </c>
      <c r="AB29" s="1138"/>
      <c r="AC29" s="1138"/>
      <c r="AD29" s="1138"/>
      <c r="AE29" s="1139"/>
      <c r="AF29" s="1113">
        <v>34</v>
      </c>
      <c r="AG29" s="1114"/>
      <c r="AH29" s="1114"/>
      <c r="AI29" s="1114"/>
      <c r="AJ29" s="1115"/>
      <c r="AK29" s="1073">
        <v>225</v>
      </c>
      <c r="AL29" s="1064"/>
      <c r="AM29" s="1064"/>
      <c r="AN29" s="1064"/>
      <c r="AO29" s="1064"/>
      <c r="AP29" s="1064"/>
      <c r="AQ29" s="1064"/>
      <c r="AR29" s="1064"/>
      <c r="AS29" s="1064"/>
      <c r="AT29" s="1064"/>
      <c r="AU29" s="1064"/>
      <c r="AV29" s="1064"/>
      <c r="AW29" s="1064"/>
      <c r="AX29" s="1064"/>
      <c r="AY29" s="1064"/>
      <c r="AZ29" s="1136"/>
      <c r="BA29" s="1136"/>
      <c r="BB29" s="1136"/>
      <c r="BC29" s="1136"/>
      <c r="BD29" s="1136"/>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15">
      <c r="A30" s="267">
        <v>3</v>
      </c>
      <c r="B30" s="1131" t="s">
        <v>413</v>
      </c>
      <c r="C30" s="1132"/>
      <c r="D30" s="1132"/>
      <c r="E30" s="1132"/>
      <c r="F30" s="1132"/>
      <c r="G30" s="1132"/>
      <c r="H30" s="1132"/>
      <c r="I30" s="1132"/>
      <c r="J30" s="1132"/>
      <c r="K30" s="1132"/>
      <c r="L30" s="1132"/>
      <c r="M30" s="1132"/>
      <c r="N30" s="1132"/>
      <c r="O30" s="1132"/>
      <c r="P30" s="1133"/>
      <c r="Q30" s="1137">
        <v>168</v>
      </c>
      <c r="R30" s="1138"/>
      <c r="S30" s="1138"/>
      <c r="T30" s="1138"/>
      <c r="U30" s="1138"/>
      <c r="V30" s="1138">
        <v>168</v>
      </c>
      <c r="W30" s="1138"/>
      <c r="X30" s="1138"/>
      <c r="Y30" s="1138"/>
      <c r="Z30" s="1138"/>
      <c r="AA30" s="1138" t="s">
        <v>613</v>
      </c>
      <c r="AB30" s="1138"/>
      <c r="AC30" s="1138"/>
      <c r="AD30" s="1138"/>
      <c r="AE30" s="1139"/>
      <c r="AF30" s="1113">
        <v>0</v>
      </c>
      <c r="AG30" s="1114"/>
      <c r="AH30" s="1114"/>
      <c r="AI30" s="1114"/>
      <c r="AJ30" s="1115"/>
      <c r="AK30" s="1073">
        <v>47</v>
      </c>
      <c r="AL30" s="1064"/>
      <c r="AM30" s="1064"/>
      <c r="AN30" s="1064"/>
      <c r="AO30" s="1064"/>
      <c r="AP30" s="1064"/>
      <c r="AQ30" s="1064"/>
      <c r="AR30" s="1064"/>
      <c r="AS30" s="1064"/>
      <c r="AT30" s="1064"/>
      <c r="AU30" s="1064"/>
      <c r="AV30" s="1064"/>
      <c r="AW30" s="1064"/>
      <c r="AX30" s="1064"/>
      <c r="AY30" s="1064"/>
      <c r="AZ30" s="1136"/>
      <c r="BA30" s="1136"/>
      <c r="BB30" s="1136"/>
      <c r="BC30" s="1136"/>
      <c r="BD30" s="1136"/>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15">
      <c r="A31" s="267">
        <v>4</v>
      </c>
      <c r="B31" s="1131" t="s">
        <v>414</v>
      </c>
      <c r="C31" s="1132"/>
      <c r="D31" s="1132"/>
      <c r="E31" s="1132"/>
      <c r="F31" s="1132"/>
      <c r="G31" s="1132"/>
      <c r="H31" s="1132"/>
      <c r="I31" s="1132"/>
      <c r="J31" s="1132"/>
      <c r="K31" s="1132"/>
      <c r="L31" s="1132"/>
      <c r="M31" s="1132"/>
      <c r="N31" s="1132"/>
      <c r="O31" s="1132"/>
      <c r="P31" s="1133"/>
      <c r="Q31" s="1137">
        <v>260</v>
      </c>
      <c r="R31" s="1138"/>
      <c r="S31" s="1138"/>
      <c r="T31" s="1138"/>
      <c r="U31" s="1138"/>
      <c r="V31" s="1138">
        <v>205</v>
      </c>
      <c r="W31" s="1138"/>
      <c r="X31" s="1138"/>
      <c r="Y31" s="1138"/>
      <c r="Z31" s="1138"/>
      <c r="AA31" s="1138">
        <v>55</v>
      </c>
      <c r="AB31" s="1138"/>
      <c r="AC31" s="1138"/>
      <c r="AD31" s="1138"/>
      <c r="AE31" s="1139"/>
      <c r="AF31" s="1113">
        <v>170</v>
      </c>
      <c r="AG31" s="1114"/>
      <c r="AH31" s="1114"/>
      <c r="AI31" s="1114"/>
      <c r="AJ31" s="1115"/>
      <c r="AK31" s="1073">
        <v>3</v>
      </c>
      <c r="AL31" s="1064"/>
      <c r="AM31" s="1064"/>
      <c r="AN31" s="1064"/>
      <c r="AO31" s="1064"/>
      <c r="AP31" s="1064">
        <v>991</v>
      </c>
      <c r="AQ31" s="1064"/>
      <c r="AR31" s="1064"/>
      <c r="AS31" s="1064"/>
      <c r="AT31" s="1064"/>
      <c r="AU31" s="1064">
        <v>18</v>
      </c>
      <c r="AV31" s="1064"/>
      <c r="AW31" s="1064"/>
      <c r="AX31" s="1064"/>
      <c r="AY31" s="1064"/>
      <c r="AZ31" s="1136"/>
      <c r="BA31" s="1136"/>
      <c r="BB31" s="1136"/>
      <c r="BC31" s="1136"/>
      <c r="BD31" s="1136"/>
      <c r="BE31" s="1126" t="s">
        <v>415</v>
      </c>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15">
      <c r="A32" s="267">
        <v>5</v>
      </c>
      <c r="B32" s="1131" t="s">
        <v>416</v>
      </c>
      <c r="C32" s="1132"/>
      <c r="D32" s="1132"/>
      <c r="E32" s="1132"/>
      <c r="F32" s="1132"/>
      <c r="G32" s="1132"/>
      <c r="H32" s="1132"/>
      <c r="I32" s="1132"/>
      <c r="J32" s="1132"/>
      <c r="K32" s="1132"/>
      <c r="L32" s="1132"/>
      <c r="M32" s="1132"/>
      <c r="N32" s="1132"/>
      <c r="O32" s="1132"/>
      <c r="P32" s="1133"/>
      <c r="Q32" s="1137">
        <v>1146</v>
      </c>
      <c r="R32" s="1138"/>
      <c r="S32" s="1138"/>
      <c r="T32" s="1138"/>
      <c r="U32" s="1138"/>
      <c r="V32" s="1138">
        <v>863</v>
      </c>
      <c r="W32" s="1138"/>
      <c r="X32" s="1138"/>
      <c r="Y32" s="1138"/>
      <c r="Z32" s="1138"/>
      <c r="AA32" s="1138">
        <v>283</v>
      </c>
      <c r="AB32" s="1138"/>
      <c r="AC32" s="1138"/>
      <c r="AD32" s="1138"/>
      <c r="AE32" s="1139"/>
      <c r="AF32" s="1113">
        <v>190</v>
      </c>
      <c r="AG32" s="1114"/>
      <c r="AH32" s="1114"/>
      <c r="AI32" s="1114"/>
      <c r="AJ32" s="1115"/>
      <c r="AK32" s="1073">
        <v>914</v>
      </c>
      <c r="AL32" s="1064"/>
      <c r="AM32" s="1064"/>
      <c r="AN32" s="1064"/>
      <c r="AO32" s="1064"/>
      <c r="AP32" s="1064">
        <v>8854</v>
      </c>
      <c r="AQ32" s="1064"/>
      <c r="AR32" s="1064"/>
      <c r="AS32" s="1064"/>
      <c r="AT32" s="1064"/>
      <c r="AU32" s="1064">
        <v>7792</v>
      </c>
      <c r="AV32" s="1064"/>
      <c r="AW32" s="1064"/>
      <c r="AX32" s="1064"/>
      <c r="AY32" s="1064"/>
      <c r="AZ32" s="1136"/>
      <c r="BA32" s="1136"/>
      <c r="BB32" s="1136"/>
      <c r="BC32" s="1136"/>
      <c r="BD32" s="1136"/>
      <c r="BE32" s="1126" t="s">
        <v>415</v>
      </c>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15">
      <c r="A33" s="267">
        <v>6</v>
      </c>
      <c r="B33" s="1131" t="s">
        <v>417</v>
      </c>
      <c r="C33" s="1132"/>
      <c r="D33" s="1132"/>
      <c r="E33" s="1132"/>
      <c r="F33" s="1132"/>
      <c r="G33" s="1132"/>
      <c r="H33" s="1132"/>
      <c r="I33" s="1132"/>
      <c r="J33" s="1132"/>
      <c r="K33" s="1132"/>
      <c r="L33" s="1132"/>
      <c r="M33" s="1132"/>
      <c r="N33" s="1132"/>
      <c r="O33" s="1132"/>
      <c r="P33" s="1133"/>
      <c r="Q33" s="1137">
        <v>466</v>
      </c>
      <c r="R33" s="1138"/>
      <c r="S33" s="1138"/>
      <c r="T33" s="1138"/>
      <c r="U33" s="1138"/>
      <c r="V33" s="1138">
        <v>295</v>
      </c>
      <c r="W33" s="1138"/>
      <c r="X33" s="1138"/>
      <c r="Y33" s="1138"/>
      <c r="Z33" s="1138"/>
      <c r="AA33" s="1138">
        <v>171</v>
      </c>
      <c r="AB33" s="1138"/>
      <c r="AC33" s="1138"/>
      <c r="AD33" s="1138"/>
      <c r="AE33" s="1139"/>
      <c r="AF33" s="1113">
        <v>225</v>
      </c>
      <c r="AG33" s="1114"/>
      <c r="AH33" s="1114"/>
      <c r="AI33" s="1114"/>
      <c r="AJ33" s="1115"/>
      <c r="AK33" s="1073"/>
      <c r="AL33" s="1064"/>
      <c r="AM33" s="1064"/>
      <c r="AN33" s="1064"/>
      <c r="AO33" s="1064"/>
      <c r="AP33" s="1064"/>
      <c r="AQ33" s="1064"/>
      <c r="AR33" s="1064"/>
      <c r="AS33" s="1064"/>
      <c r="AT33" s="1064"/>
      <c r="AU33" s="1064"/>
      <c r="AV33" s="1064"/>
      <c r="AW33" s="1064"/>
      <c r="AX33" s="1064"/>
      <c r="AY33" s="1064"/>
      <c r="AZ33" s="1136"/>
      <c r="BA33" s="1136"/>
      <c r="BB33" s="1136"/>
      <c r="BC33" s="1136"/>
      <c r="BD33" s="1136"/>
      <c r="BE33" s="1126" t="s">
        <v>418</v>
      </c>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15">
      <c r="A34" s="267">
        <v>7</v>
      </c>
      <c r="B34" s="1131" t="s">
        <v>419</v>
      </c>
      <c r="C34" s="1132"/>
      <c r="D34" s="1132"/>
      <c r="E34" s="1132"/>
      <c r="F34" s="1132"/>
      <c r="G34" s="1132"/>
      <c r="H34" s="1132"/>
      <c r="I34" s="1132"/>
      <c r="J34" s="1132"/>
      <c r="K34" s="1132"/>
      <c r="L34" s="1132"/>
      <c r="M34" s="1132"/>
      <c r="N34" s="1132"/>
      <c r="O34" s="1132"/>
      <c r="P34" s="1133"/>
      <c r="Q34" s="1137">
        <v>14</v>
      </c>
      <c r="R34" s="1138"/>
      <c r="S34" s="1138"/>
      <c r="T34" s="1138"/>
      <c r="U34" s="1138"/>
      <c r="V34" s="1138">
        <v>14</v>
      </c>
      <c r="W34" s="1138"/>
      <c r="X34" s="1138"/>
      <c r="Y34" s="1138"/>
      <c r="Z34" s="1138"/>
      <c r="AA34" s="1138" t="s">
        <v>613</v>
      </c>
      <c r="AB34" s="1138"/>
      <c r="AC34" s="1138"/>
      <c r="AD34" s="1138"/>
      <c r="AE34" s="1139"/>
      <c r="AF34" s="1113" t="s">
        <v>420</v>
      </c>
      <c r="AG34" s="1114"/>
      <c r="AH34" s="1114"/>
      <c r="AI34" s="1114"/>
      <c r="AJ34" s="1115"/>
      <c r="AK34" s="1073">
        <v>8</v>
      </c>
      <c r="AL34" s="1064"/>
      <c r="AM34" s="1064"/>
      <c r="AN34" s="1064"/>
      <c r="AO34" s="1064"/>
      <c r="AP34" s="1064">
        <v>52</v>
      </c>
      <c r="AQ34" s="1064"/>
      <c r="AR34" s="1064"/>
      <c r="AS34" s="1064"/>
      <c r="AT34" s="1064"/>
      <c r="AU34" s="1064">
        <v>42</v>
      </c>
      <c r="AV34" s="1064"/>
      <c r="AW34" s="1064"/>
      <c r="AX34" s="1064"/>
      <c r="AY34" s="1064"/>
      <c r="AZ34" s="1136"/>
      <c r="BA34" s="1136"/>
      <c r="BB34" s="1136"/>
      <c r="BC34" s="1136"/>
      <c r="BD34" s="1136"/>
      <c r="BE34" s="1126" t="s">
        <v>421</v>
      </c>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15">
      <c r="A35" s="267">
        <v>8</v>
      </c>
      <c r="B35" s="1131" t="s">
        <v>422</v>
      </c>
      <c r="C35" s="1132"/>
      <c r="D35" s="1132"/>
      <c r="E35" s="1132"/>
      <c r="F35" s="1132"/>
      <c r="G35" s="1132"/>
      <c r="H35" s="1132"/>
      <c r="I35" s="1132"/>
      <c r="J35" s="1132"/>
      <c r="K35" s="1132"/>
      <c r="L35" s="1132"/>
      <c r="M35" s="1132"/>
      <c r="N35" s="1132"/>
      <c r="O35" s="1132"/>
      <c r="P35" s="1133"/>
      <c r="Q35" s="1137">
        <v>7</v>
      </c>
      <c r="R35" s="1138"/>
      <c r="S35" s="1138"/>
      <c r="T35" s="1138"/>
      <c r="U35" s="1138"/>
      <c r="V35" s="1138">
        <v>7</v>
      </c>
      <c r="W35" s="1138"/>
      <c r="X35" s="1138"/>
      <c r="Y35" s="1138"/>
      <c r="Z35" s="1138"/>
      <c r="AA35" s="1138" t="s">
        <v>613</v>
      </c>
      <c r="AB35" s="1138"/>
      <c r="AC35" s="1138"/>
      <c r="AD35" s="1138"/>
      <c r="AE35" s="1139"/>
      <c r="AF35" s="1113" t="s">
        <v>423</v>
      </c>
      <c r="AG35" s="1114"/>
      <c r="AH35" s="1114"/>
      <c r="AI35" s="1114"/>
      <c r="AJ35" s="1115"/>
      <c r="AK35" s="1073">
        <v>5</v>
      </c>
      <c r="AL35" s="1064"/>
      <c r="AM35" s="1064"/>
      <c r="AN35" s="1064"/>
      <c r="AO35" s="1064"/>
      <c r="AP35" s="1064">
        <v>40</v>
      </c>
      <c r="AQ35" s="1064"/>
      <c r="AR35" s="1064"/>
      <c r="AS35" s="1064"/>
      <c r="AT35" s="1064"/>
      <c r="AU35" s="1064">
        <v>13</v>
      </c>
      <c r="AV35" s="1064"/>
      <c r="AW35" s="1064"/>
      <c r="AX35" s="1064"/>
      <c r="AY35" s="1064"/>
      <c r="AZ35" s="1136"/>
      <c r="BA35" s="1136"/>
      <c r="BB35" s="1136"/>
      <c r="BC35" s="1136"/>
      <c r="BD35" s="1136"/>
      <c r="BE35" s="1126" t="s">
        <v>424</v>
      </c>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15">
      <c r="A36" s="267">
        <v>9</v>
      </c>
      <c r="B36" s="1131" t="s">
        <v>425</v>
      </c>
      <c r="C36" s="1132"/>
      <c r="D36" s="1132"/>
      <c r="E36" s="1132"/>
      <c r="F36" s="1132"/>
      <c r="G36" s="1132"/>
      <c r="H36" s="1132"/>
      <c r="I36" s="1132"/>
      <c r="J36" s="1132"/>
      <c r="K36" s="1132"/>
      <c r="L36" s="1132"/>
      <c r="M36" s="1132"/>
      <c r="N36" s="1132"/>
      <c r="O36" s="1132"/>
      <c r="P36" s="1133"/>
      <c r="Q36" s="1137">
        <v>150</v>
      </c>
      <c r="R36" s="1138"/>
      <c r="S36" s="1138"/>
      <c r="T36" s="1138"/>
      <c r="U36" s="1138"/>
      <c r="V36" s="1138">
        <v>136</v>
      </c>
      <c r="W36" s="1138"/>
      <c r="X36" s="1138"/>
      <c r="Y36" s="1138"/>
      <c r="Z36" s="1138"/>
      <c r="AA36" s="1138">
        <v>14</v>
      </c>
      <c r="AB36" s="1138"/>
      <c r="AC36" s="1138"/>
      <c r="AD36" s="1138"/>
      <c r="AE36" s="1139"/>
      <c r="AF36" s="1113">
        <v>14</v>
      </c>
      <c r="AG36" s="1114"/>
      <c r="AH36" s="1114"/>
      <c r="AI36" s="1114"/>
      <c r="AJ36" s="1115"/>
      <c r="AK36" s="1073"/>
      <c r="AL36" s="1064"/>
      <c r="AM36" s="1064"/>
      <c r="AN36" s="1064"/>
      <c r="AO36" s="1064"/>
      <c r="AP36" s="1064"/>
      <c r="AQ36" s="1064"/>
      <c r="AR36" s="1064"/>
      <c r="AS36" s="1064"/>
      <c r="AT36" s="1064"/>
      <c r="AU36" s="1064"/>
      <c r="AV36" s="1064"/>
      <c r="AW36" s="1064"/>
      <c r="AX36" s="1064"/>
      <c r="AY36" s="1064"/>
      <c r="AZ36" s="1136"/>
      <c r="BA36" s="1136"/>
      <c r="BB36" s="1136"/>
      <c r="BC36" s="1136"/>
      <c r="BD36" s="1136"/>
      <c r="BE36" s="1126" t="s">
        <v>421</v>
      </c>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15">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3"/>
      <c r="AL37" s="1064"/>
      <c r="AM37" s="1064"/>
      <c r="AN37" s="1064"/>
      <c r="AO37" s="1064"/>
      <c r="AP37" s="1064"/>
      <c r="AQ37" s="1064"/>
      <c r="AR37" s="1064"/>
      <c r="AS37" s="1064"/>
      <c r="AT37" s="1064"/>
      <c r="AU37" s="1064"/>
      <c r="AV37" s="1064"/>
      <c r="AW37" s="1064"/>
      <c r="AX37" s="1064"/>
      <c r="AY37" s="1064"/>
      <c r="AZ37" s="1136"/>
      <c r="BA37" s="1136"/>
      <c r="BB37" s="1136"/>
      <c r="BC37" s="1136"/>
      <c r="BD37" s="1136"/>
      <c r="BE37" s="1126"/>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15">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3"/>
      <c r="AL38" s="1064"/>
      <c r="AM38" s="1064"/>
      <c r="AN38" s="1064"/>
      <c r="AO38" s="1064"/>
      <c r="AP38" s="1064"/>
      <c r="AQ38" s="1064"/>
      <c r="AR38" s="1064"/>
      <c r="AS38" s="1064"/>
      <c r="AT38" s="1064"/>
      <c r="AU38" s="1064"/>
      <c r="AV38" s="1064"/>
      <c r="AW38" s="1064"/>
      <c r="AX38" s="1064"/>
      <c r="AY38" s="1064"/>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15">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3"/>
      <c r="AL39" s="1064"/>
      <c r="AM39" s="1064"/>
      <c r="AN39" s="1064"/>
      <c r="AO39" s="1064"/>
      <c r="AP39" s="1064"/>
      <c r="AQ39" s="1064"/>
      <c r="AR39" s="1064"/>
      <c r="AS39" s="1064"/>
      <c r="AT39" s="1064"/>
      <c r="AU39" s="1064"/>
      <c r="AV39" s="1064"/>
      <c r="AW39" s="1064"/>
      <c r="AX39" s="1064"/>
      <c r="AY39" s="1064"/>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15">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3"/>
      <c r="AL40" s="1064"/>
      <c r="AM40" s="1064"/>
      <c r="AN40" s="1064"/>
      <c r="AO40" s="1064"/>
      <c r="AP40" s="1064"/>
      <c r="AQ40" s="1064"/>
      <c r="AR40" s="1064"/>
      <c r="AS40" s="1064"/>
      <c r="AT40" s="1064"/>
      <c r="AU40" s="1064"/>
      <c r="AV40" s="1064"/>
      <c r="AW40" s="1064"/>
      <c r="AX40" s="1064"/>
      <c r="AY40" s="1064"/>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15">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3"/>
      <c r="AL41" s="1064"/>
      <c r="AM41" s="1064"/>
      <c r="AN41" s="1064"/>
      <c r="AO41" s="1064"/>
      <c r="AP41" s="1064"/>
      <c r="AQ41" s="1064"/>
      <c r="AR41" s="1064"/>
      <c r="AS41" s="1064"/>
      <c r="AT41" s="1064"/>
      <c r="AU41" s="1064"/>
      <c r="AV41" s="1064"/>
      <c r="AW41" s="1064"/>
      <c r="AX41" s="1064"/>
      <c r="AY41" s="1064"/>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15">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3"/>
      <c r="AL42" s="1064"/>
      <c r="AM42" s="1064"/>
      <c r="AN42" s="1064"/>
      <c r="AO42" s="1064"/>
      <c r="AP42" s="1064"/>
      <c r="AQ42" s="1064"/>
      <c r="AR42" s="1064"/>
      <c r="AS42" s="1064"/>
      <c r="AT42" s="1064"/>
      <c r="AU42" s="1064"/>
      <c r="AV42" s="1064"/>
      <c r="AW42" s="1064"/>
      <c r="AX42" s="1064"/>
      <c r="AY42" s="1064"/>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15">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3"/>
      <c r="AL43" s="1064"/>
      <c r="AM43" s="1064"/>
      <c r="AN43" s="1064"/>
      <c r="AO43" s="1064"/>
      <c r="AP43" s="1064"/>
      <c r="AQ43" s="1064"/>
      <c r="AR43" s="1064"/>
      <c r="AS43" s="1064"/>
      <c r="AT43" s="1064"/>
      <c r="AU43" s="1064"/>
      <c r="AV43" s="1064"/>
      <c r="AW43" s="1064"/>
      <c r="AX43" s="1064"/>
      <c r="AY43" s="1064"/>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15">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3"/>
      <c r="AL44" s="1064"/>
      <c r="AM44" s="1064"/>
      <c r="AN44" s="1064"/>
      <c r="AO44" s="1064"/>
      <c r="AP44" s="1064"/>
      <c r="AQ44" s="1064"/>
      <c r="AR44" s="1064"/>
      <c r="AS44" s="1064"/>
      <c r="AT44" s="1064"/>
      <c r="AU44" s="1064"/>
      <c r="AV44" s="1064"/>
      <c r="AW44" s="1064"/>
      <c r="AX44" s="1064"/>
      <c r="AY44" s="1064"/>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15">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3"/>
      <c r="AL45" s="1064"/>
      <c r="AM45" s="1064"/>
      <c r="AN45" s="1064"/>
      <c r="AO45" s="1064"/>
      <c r="AP45" s="1064"/>
      <c r="AQ45" s="1064"/>
      <c r="AR45" s="1064"/>
      <c r="AS45" s="1064"/>
      <c r="AT45" s="1064"/>
      <c r="AU45" s="1064"/>
      <c r="AV45" s="1064"/>
      <c r="AW45" s="1064"/>
      <c r="AX45" s="1064"/>
      <c r="AY45" s="1064"/>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15">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3"/>
      <c r="AL46" s="1064"/>
      <c r="AM46" s="1064"/>
      <c r="AN46" s="1064"/>
      <c r="AO46" s="1064"/>
      <c r="AP46" s="1064"/>
      <c r="AQ46" s="1064"/>
      <c r="AR46" s="1064"/>
      <c r="AS46" s="1064"/>
      <c r="AT46" s="1064"/>
      <c r="AU46" s="1064"/>
      <c r="AV46" s="1064"/>
      <c r="AW46" s="1064"/>
      <c r="AX46" s="1064"/>
      <c r="AY46" s="1064"/>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15">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3"/>
      <c r="AL47" s="1064"/>
      <c r="AM47" s="1064"/>
      <c r="AN47" s="1064"/>
      <c r="AO47" s="1064"/>
      <c r="AP47" s="1064"/>
      <c r="AQ47" s="1064"/>
      <c r="AR47" s="1064"/>
      <c r="AS47" s="1064"/>
      <c r="AT47" s="1064"/>
      <c r="AU47" s="1064"/>
      <c r="AV47" s="1064"/>
      <c r="AW47" s="1064"/>
      <c r="AX47" s="1064"/>
      <c r="AY47" s="1064"/>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15">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3"/>
      <c r="AL48" s="1064"/>
      <c r="AM48" s="1064"/>
      <c r="AN48" s="1064"/>
      <c r="AO48" s="1064"/>
      <c r="AP48" s="1064"/>
      <c r="AQ48" s="1064"/>
      <c r="AR48" s="1064"/>
      <c r="AS48" s="1064"/>
      <c r="AT48" s="1064"/>
      <c r="AU48" s="1064"/>
      <c r="AV48" s="1064"/>
      <c r="AW48" s="1064"/>
      <c r="AX48" s="1064"/>
      <c r="AY48" s="1064"/>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15">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3"/>
      <c r="AL49" s="1064"/>
      <c r="AM49" s="1064"/>
      <c r="AN49" s="1064"/>
      <c r="AO49" s="1064"/>
      <c r="AP49" s="1064"/>
      <c r="AQ49" s="1064"/>
      <c r="AR49" s="1064"/>
      <c r="AS49" s="1064"/>
      <c r="AT49" s="1064"/>
      <c r="AU49" s="1064"/>
      <c r="AV49" s="1064"/>
      <c r="AW49" s="1064"/>
      <c r="AX49" s="1064"/>
      <c r="AY49" s="1064"/>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15">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15">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15">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15">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15">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15">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15">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15">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15">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15">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15">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15">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426</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
      <c r="A63" s="265" t="s">
        <v>398</v>
      </c>
      <c r="B63" s="1037" t="s">
        <v>427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2"/>
      <c r="AF63" s="1123">
        <v>713</v>
      </c>
      <c r="AG63" s="1052"/>
      <c r="AH63" s="1052"/>
      <c r="AI63" s="1052"/>
      <c r="AJ63" s="1124"/>
      <c r="AK63" s="1125"/>
      <c r="AL63" s="1056"/>
      <c r="AM63" s="1056"/>
      <c r="AN63" s="1056"/>
      <c r="AO63" s="1056"/>
      <c r="AP63" s="1052"/>
      <c r="AQ63" s="1052"/>
      <c r="AR63" s="1052"/>
      <c r="AS63" s="1052"/>
      <c r="AT63" s="1052"/>
      <c r="AU63" s="1052"/>
      <c r="AV63" s="1052"/>
      <c r="AW63" s="1052"/>
      <c r="AX63" s="1052"/>
      <c r="AY63" s="1052"/>
      <c r="AZ63" s="1119"/>
      <c r="BA63" s="1119"/>
      <c r="BB63" s="1119"/>
      <c r="BC63" s="1119"/>
      <c r="BD63" s="1119"/>
      <c r="BE63" s="1053"/>
      <c r="BF63" s="1053"/>
      <c r="BG63" s="1053"/>
      <c r="BH63" s="1053"/>
      <c r="BI63" s="1054"/>
      <c r="BJ63" s="1120" t="s">
        <v>428</v>
      </c>
      <c r="BK63" s="1044"/>
      <c r="BL63" s="1044"/>
      <c r="BM63" s="1044"/>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
      <c r="A65" s="253" t="s">
        <v>429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15">
      <c r="A66" s="1089" t="s">
        <v>430</v>
      </c>
      <c r="B66" s="1090"/>
      <c r="C66" s="1090"/>
      <c r="D66" s="1090"/>
      <c r="E66" s="1090"/>
      <c r="F66" s="1090"/>
      <c r="G66" s="1090"/>
      <c r="H66" s="1090"/>
      <c r="I66" s="1090"/>
      <c r="J66" s="1090"/>
      <c r="K66" s="1090"/>
      <c r="L66" s="1090"/>
      <c r="M66" s="1090"/>
      <c r="N66" s="1090"/>
      <c r="O66" s="1090"/>
      <c r="P66" s="1091"/>
      <c r="Q66" s="1095" t="s">
        <v>403</v>
      </c>
      <c r="R66" s="1096"/>
      <c r="S66" s="1096"/>
      <c r="T66" s="1096"/>
      <c r="U66" s="1097"/>
      <c r="V66" s="1095" t="s">
        <v>431</v>
      </c>
      <c r="W66" s="1096"/>
      <c r="X66" s="1096"/>
      <c r="Y66" s="1096"/>
      <c r="Z66" s="1097"/>
      <c r="AA66" s="1095" t="s">
        <v>405</v>
      </c>
      <c r="AB66" s="1096"/>
      <c r="AC66" s="1096"/>
      <c r="AD66" s="1096"/>
      <c r="AE66" s="1097"/>
      <c r="AF66" s="1101" t="s">
        <v>432</v>
      </c>
      <c r="AG66" s="1102"/>
      <c r="AH66" s="1102"/>
      <c r="AI66" s="1102"/>
      <c r="AJ66" s="1103"/>
      <c r="AK66" s="1095" t="s">
        <v>407</v>
      </c>
      <c r="AL66" s="1090"/>
      <c r="AM66" s="1090"/>
      <c r="AN66" s="1090"/>
      <c r="AO66" s="1091"/>
      <c r="AP66" s="1095" t="s">
        <v>433</v>
      </c>
      <c r="AQ66" s="1096"/>
      <c r="AR66" s="1096"/>
      <c r="AS66" s="1096"/>
      <c r="AT66" s="1097"/>
      <c r="AU66" s="1095" t="s">
        <v>434</v>
      </c>
      <c r="AV66" s="1096"/>
      <c r="AW66" s="1096"/>
      <c r="AX66" s="1096"/>
      <c r="AY66" s="1097"/>
      <c r="AZ66" s="1095" t="s">
        <v>385</v>
      </c>
      <c r="BA66" s="1096"/>
      <c r="BB66" s="1096"/>
      <c r="BC66" s="1096"/>
      <c r="BD66" s="1111"/>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9" t="s">
        <v>614</v>
      </c>
      <c r="C68" s="1080"/>
      <c r="D68" s="1080"/>
      <c r="E68" s="1080"/>
      <c r="F68" s="1080"/>
      <c r="G68" s="1080"/>
      <c r="H68" s="1080"/>
      <c r="I68" s="1080"/>
      <c r="J68" s="1080"/>
      <c r="K68" s="1080"/>
      <c r="L68" s="1080"/>
      <c r="M68" s="1080"/>
      <c r="N68" s="1080"/>
      <c r="O68" s="1080"/>
      <c r="P68" s="1081"/>
      <c r="Q68" s="1082">
        <v>2150</v>
      </c>
      <c r="R68" s="1076"/>
      <c r="S68" s="1076"/>
      <c r="T68" s="1076"/>
      <c r="U68" s="1076"/>
      <c r="V68" s="1076">
        <v>2029</v>
      </c>
      <c r="W68" s="1076"/>
      <c r="X68" s="1076"/>
      <c r="Y68" s="1076"/>
      <c r="Z68" s="1076"/>
      <c r="AA68" s="1076">
        <v>121</v>
      </c>
      <c r="AB68" s="1076"/>
      <c r="AC68" s="1076"/>
      <c r="AD68" s="1076"/>
      <c r="AE68" s="1076"/>
      <c r="AF68" s="1076">
        <v>116</v>
      </c>
      <c r="AG68" s="1076"/>
      <c r="AH68" s="1076"/>
      <c r="AI68" s="1076"/>
      <c r="AJ68" s="1076"/>
      <c r="AK68" s="1076" t="s">
        <v>613</v>
      </c>
      <c r="AL68" s="1076"/>
      <c r="AM68" s="1076"/>
      <c r="AN68" s="1076"/>
      <c r="AO68" s="1076"/>
      <c r="AP68" s="1076"/>
      <c r="AQ68" s="1076"/>
      <c r="AR68" s="1076"/>
      <c r="AS68" s="1076"/>
      <c r="AT68" s="1076"/>
      <c r="AU68" s="1076"/>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615</v>
      </c>
      <c r="C69" s="1068"/>
      <c r="D69" s="1068"/>
      <c r="E69" s="1068"/>
      <c r="F69" s="1068"/>
      <c r="G69" s="1068"/>
      <c r="H69" s="1068"/>
      <c r="I69" s="1068"/>
      <c r="J69" s="1068"/>
      <c r="K69" s="1068"/>
      <c r="L69" s="1068"/>
      <c r="M69" s="1068"/>
      <c r="N69" s="1068"/>
      <c r="O69" s="1068"/>
      <c r="P69" s="1069"/>
      <c r="Q69" s="1070">
        <v>4049</v>
      </c>
      <c r="R69" s="1064"/>
      <c r="S69" s="1064"/>
      <c r="T69" s="1064"/>
      <c r="U69" s="1064"/>
      <c r="V69" s="1064">
        <v>3917</v>
      </c>
      <c r="W69" s="1064"/>
      <c r="X69" s="1064"/>
      <c r="Y69" s="1064"/>
      <c r="Z69" s="1064"/>
      <c r="AA69" s="1064">
        <v>133</v>
      </c>
      <c r="AB69" s="1064"/>
      <c r="AC69" s="1064"/>
      <c r="AD69" s="1064"/>
      <c r="AE69" s="1064"/>
      <c r="AF69" s="1064">
        <v>4</v>
      </c>
      <c r="AG69" s="1064"/>
      <c r="AH69" s="1064"/>
      <c r="AI69" s="1064"/>
      <c r="AJ69" s="1064"/>
      <c r="AK69" s="1064" t="s">
        <v>613</v>
      </c>
      <c r="AL69" s="1064"/>
      <c r="AM69" s="1064"/>
      <c r="AN69" s="1064"/>
      <c r="AO69" s="1064"/>
      <c r="AP69" s="1064">
        <v>3122</v>
      </c>
      <c r="AQ69" s="1064"/>
      <c r="AR69" s="1064"/>
      <c r="AS69" s="1064"/>
      <c r="AT69" s="1064"/>
      <c r="AU69" s="1064">
        <v>278</v>
      </c>
      <c r="AV69" s="1064"/>
      <c r="AW69" s="1064"/>
      <c r="AX69" s="1064"/>
      <c r="AY69" s="1064"/>
      <c r="AZ69" s="1065" t="s">
        <v>617</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615</v>
      </c>
      <c r="C70" s="1068"/>
      <c r="D70" s="1068"/>
      <c r="E70" s="1068"/>
      <c r="F70" s="1068"/>
      <c r="G70" s="1068"/>
      <c r="H70" s="1068"/>
      <c r="I70" s="1068"/>
      <c r="J70" s="1068"/>
      <c r="K70" s="1068"/>
      <c r="L70" s="1068"/>
      <c r="M70" s="1068"/>
      <c r="N70" s="1068"/>
      <c r="O70" s="1068"/>
      <c r="P70" s="1069"/>
      <c r="Q70" s="1070">
        <v>48</v>
      </c>
      <c r="R70" s="1064"/>
      <c r="S70" s="1064"/>
      <c r="T70" s="1064"/>
      <c r="U70" s="1064"/>
      <c r="V70" s="1064">
        <v>47</v>
      </c>
      <c r="W70" s="1064"/>
      <c r="X70" s="1064"/>
      <c r="Y70" s="1064"/>
      <c r="Z70" s="1064"/>
      <c r="AA70" s="1064">
        <v>1</v>
      </c>
      <c r="AB70" s="1064"/>
      <c r="AC70" s="1064"/>
      <c r="AD70" s="1064"/>
      <c r="AE70" s="1064"/>
      <c r="AF70" s="1064">
        <v>1</v>
      </c>
      <c r="AG70" s="1064"/>
      <c r="AH70" s="1064"/>
      <c r="AI70" s="1064"/>
      <c r="AJ70" s="1064"/>
      <c r="AK70" s="1064">
        <v>27</v>
      </c>
      <c r="AL70" s="1064"/>
      <c r="AM70" s="1064"/>
      <c r="AN70" s="1064"/>
      <c r="AO70" s="1064"/>
      <c r="AP70" s="1064"/>
      <c r="AQ70" s="1064"/>
      <c r="AR70" s="1064"/>
      <c r="AS70" s="1064"/>
      <c r="AT70" s="1064"/>
      <c r="AU70" s="1064"/>
      <c r="AV70" s="1064"/>
      <c r="AW70" s="1064"/>
      <c r="AX70" s="1064"/>
      <c r="AY70" s="1064"/>
      <c r="AZ70" s="1075" t="s">
        <v>623</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619</v>
      </c>
      <c r="C71" s="1068"/>
      <c r="D71" s="1068"/>
      <c r="E71" s="1068"/>
      <c r="F71" s="1068"/>
      <c r="G71" s="1068"/>
      <c r="H71" s="1068"/>
      <c r="I71" s="1068"/>
      <c r="J71" s="1068"/>
      <c r="K71" s="1068"/>
      <c r="L71" s="1068"/>
      <c r="M71" s="1068"/>
      <c r="N71" s="1068"/>
      <c r="O71" s="1068"/>
      <c r="P71" s="1069"/>
      <c r="Q71" s="1070">
        <v>52</v>
      </c>
      <c r="R71" s="1064"/>
      <c r="S71" s="1064"/>
      <c r="T71" s="1064"/>
      <c r="U71" s="1064"/>
      <c r="V71" s="1064">
        <v>51</v>
      </c>
      <c r="W71" s="1064"/>
      <c r="X71" s="1064"/>
      <c r="Y71" s="1064"/>
      <c r="Z71" s="1064"/>
      <c r="AA71" s="1064">
        <v>0</v>
      </c>
      <c r="AB71" s="1064"/>
      <c r="AC71" s="1064"/>
      <c r="AD71" s="1064"/>
      <c r="AE71" s="1064"/>
      <c r="AF71" s="1064">
        <v>1</v>
      </c>
      <c r="AG71" s="1064"/>
      <c r="AH71" s="1064"/>
      <c r="AI71" s="1064"/>
      <c r="AJ71" s="1064"/>
      <c r="AK71" s="1064">
        <v>16</v>
      </c>
      <c r="AL71" s="1064"/>
      <c r="AM71" s="1064"/>
      <c r="AN71" s="1064"/>
      <c r="AO71" s="1064"/>
      <c r="AP71" s="1064"/>
      <c r="AQ71" s="1064"/>
      <c r="AR71" s="1064"/>
      <c r="AS71" s="1064"/>
      <c r="AT71" s="1064"/>
      <c r="AU71" s="1064"/>
      <c r="AV71" s="1064"/>
      <c r="AW71" s="1064"/>
      <c r="AX71" s="1064"/>
      <c r="AY71" s="1064"/>
      <c r="AZ71" s="1075" t="s">
        <v>622</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616</v>
      </c>
      <c r="C72" s="1068"/>
      <c r="D72" s="1068"/>
      <c r="E72" s="1068"/>
      <c r="F72" s="1068"/>
      <c r="G72" s="1068"/>
      <c r="H72" s="1068"/>
      <c r="I72" s="1068"/>
      <c r="J72" s="1068"/>
      <c r="K72" s="1068"/>
      <c r="L72" s="1068"/>
      <c r="M72" s="1068"/>
      <c r="N72" s="1068"/>
      <c r="O72" s="1068"/>
      <c r="P72" s="1069"/>
      <c r="Q72" s="1070">
        <v>374</v>
      </c>
      <c r="R72" s="1064"/>
      <c r="S72" s="1064"/>
      <c r="T72" s="1064"/>
      <c r="U72" s="1064"/>
      <c r="V72" s="1064">
        <v>368</v>
      </c>
      <c r="W72" s="1064"/>
      <c r="X72" s="1064"/>
      <c r="Y72" s="1064"/>
      <c r="Z72" s="1064"/>
      <c r="AA72" s="1064">
        <v>5</v>
      </c>
      <c r="AB72" s="1064"/>
      <c r="AC72" s="1064"/>
      <c r="AD72" s="1064"/>
      <c r="AE72" s="1064"/>
      <c r="AF72" s="1064">
        <v>5</v>
      </c>
      <c r="AG72" s="1064"/>
      <c r="AH72" s="1064"/>
      <c r="AI72" s="1064"/>
      <c r="AJ72" s="1064"/>
      <c r="AK72" s="1064">
        <v>67</v>
      </c>
      <c r="AL72" s="1064"/>
      <c r="AM72" s="1064"/>
      <c r="AN72" s="1064"/>
      <c r="AO72" s="1064"/>
      <c r="AP72" s="1064"/>
      <c r="AQ72" s="1064"/>
      <c r="AR72" s="1064"/>
      <c r="AS72" s="1064"/>
      <c r="AT72" s="1064"/>
      <c r="AU72" s="1064"/>
      <c r="AV72" s="1064"/>
      <c r="AW72" s="1064"/>
      <c r="AX72" s="1064"/>
      <c r="AY72" s="1064"/>
      <c r="AZ72" s="1065" t="s">
        <v>621</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618</v>
      </c>
      <c r="C73" s="1068"/>
      <c r="D73" s="1068"/>
      <c r="E73" s="1068"/>
      <c r="F73" s="1068"/>
      <c r="G73" s="1068"/>
      <c r="H73" s="1068"/>
      <c r="I73" s="1068"/>
      <c r="J73" s="1068"/>
      <c r="K73" s="1068"/>
      <c r="L73" s="1068"/>
      <c r="M73" s="1068"/>
      <c r="N73" s="1068"/>
      <c r="O73" s="1068"/>
      <c r="P73" s="1069"/>
      <c r="Q73" s="1070">
        <v>84237</v>
      </c>
      <c r="R73" s="1064"/>
      <c r="S73" s="1064"/>
      <c r="T73" s="1064"/>
      <c r="U73" s="1064"/>
      <c r="V73" s="1064">
        <v>82099</v>
      </c>
      <c r="W73" s="1064"/>
      <c r="X73" s="1064"/>
      <c r="Y73" s="1064"/>
      <c r="Z73" s="1064"/>
      <c r="AA73" s="1064">
        <v>2138</v>
      </c>
      <c r="AB73" s="1064"/>
      <c r="AC73" s="1064"/>
      <c r="AD73" s="1064"/>
      <c r="AE73" s="1064"/>
      <c r="AF73" s="1064">
        <v>2138</v>
      </c>
      <c r="AG73" s="1064"/>
      <c r="AH73" s="1064"/>
      <c r="AI73" s="1064"/>
      <c r="AJ73" s="1064"/>
      <c r="AK73" s="1064">
        <v>950</v>
      </c>
      <c r="AL73" s="1064"/>
      <c r="AM73" s="1064"/>
      <c r="AN73" s="1064"/>
      <c r="AO73" s="1064"/>
      <c r="AP73" s="1064"/>
      <c r="AQ73" s="1064"/>
      <c r="AR73" s="1064"/>
      <c r="AS73" s="1064"/>
      <c r="AT73" s="1064"/>
      <c r="AU73" s="1064"/>
      <c r="AV73" s="1064"/>
      <c r="AW73" s="1064"/>
      <c r="AX73" s="1064"/>
      <c r="AY73" s="1064"/>
      <c r="AZ73" s="1075" t="s">
        <v>620</v>
      </c>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398</v>
      </c>
      <c r="B88" s="1037" t="s">
        <v>435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1037" t="s">
        <v>436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441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444</v>
      </c>
      <c r="AB109" s="987"/>
      <c r="AC109" s="987"/>
      <c r="AD109" s="987"/>
      <c r="AE109" s="988"/>
      <c r="AF109" s="989" t="s">
        <v>315</v>
      </c>
      <c r="AG109" s="987"/>
      <c r="AH109" s="987"/>
      <c r="AI109" s="987"/>
      <c r="AJ109" s="988"/>
      <c r="AK109" s="989" t="s">
        <v>314</v>
      </c>
      <c r="AL109" s="987"/>
      <c r="AM109" s="987"/>
      <c r="AN109" s="987"/>
      <c r="AO109" s="988"/>
      <c r="AP109" s="989" t="s">
        <v>445</v>
      </c>
      <c r="AQ109" s="987"/>
      <c r="AR109" s="987"/>
      <c r="AS109" s="987"/>
      <c r="AT109" s="1018"/>
      <c r="AU109" s="986" t="s">
        <v>443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444</v>
      </c>
      <c r="BR109" s="987"/>
      <c r="BS109" s="987"/>
      <c r="BT109" s="987"/>
      <c r="BU109" s="988"/>
      <c r="BV109" s="989" t="s">
        <v>315</v>
      </c>
      <c r="BW109" s="987"/>
      <c r="BX109" s="987"/>
      <c r="BY109" s="987"/>
      <c r="BZ109" s="988"/>
      <c r="CA109" s="989" t="s">
        <v>314</v>
      </c>
      <c r="CB109" s="987"/>
      <c r="CC109" s="987"/>
      <c r="CD109" s="987"/>
      <c r="CE109" s="988"/>
      <c r="CF109" s="1025" t="s">
        <v>445</v>
      </c>
      <c r="CG109" s="1025"/>
      <c r="CH109" s="1025"/>
      <c r="CI109" s="1025"/>
      <c r="CJ109" s="1025"/>
      <c r="CK109" s="989" t="s">
        <v>446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444</v>
      </c>
      <c r="DH109" s="987"/>
      <c r="DI109" s="987"/>
      <c r="DJ109" s="987"/>
      <c r="DK109" s="988"/>
      <c r="DL109" s="989" t="s">
        <v>315</v>
      </c>
      <c r="DM109" s="987"/>
      <c r="DN109" s="987"/>
      <c r="DO109" s="987"/>
      <c r="DP109" s="988"/>
      <c r="DQ109" s="989" t="s">
        <v>314</v>
      </c>
      <c r="DR109" s="987"/>
      <c r="DS109" s="987"/>
      <c r="DT109" s="987"/>
      <c r="DU109" s="988"/>
      <c r="DV109" s="989" t="s">
        <v>445</v>
      </c>
      <c r="DW109" s="987"/>
      <c r="DX109" s="987"/>
      <c r="DY109" s="987"/>
      <c r="DZ109" s="1018"/>
    </row>
    <row r="110" spans="1:131" s="247" customFormat="1" ht="26.25" customHeight="1" x14ac:dyDescent="0.15">
      <c r="A110" s="889" t="s">
        <v>447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982160</v>
      </c>
      <c r="AB110" s="980"/>
      <c r="AC110" s="980"/>
      <c r="AD110" s="980"/>
      <c r="AE110" s="981"/>
      <c r="AF110" s="982">
        <v>968198</v>
      </c>
      <c r="AG110" s="980"/>
      <c r="AH110" s="980"/>
      <c r="AI110" s="980"/>
      <c r="AJ110" s="981"/>
      <c r="AK110" s="982">
        <v>853230</v>
      </c>
      <c r="AL110" s="980"/>
      <c r="AM110" s="980"/>
      <c r="AN110" s="980"/>
      <c r="AO110" s="981"/>
      <c r="AP110" s="983">
        <v>20.100000000000001</v>
      </c>
      <c r="AQ110" s="984"/>
      <c r="AR110" s="984"/>
      <c r="AS110" s="984"/>
      <c r="AT110" s="985"/>
      <c r="AU110" s="1019" t="s">
        <v>74</v>
      </c>
      <c r="AV110" s="1020"/>
      <c r="AW110" s="1020"/>
      <c r="AX110" s="1020"/>
      <c r="AY110" s="1020"/>
      <c r="AZ110" s="945" t="s">
        <v>448</v>
      </c>
      <c r="BA110" s="890"/>
      <c r="BB110" s="890"/>
      <c r="BC110" s="890"/>
      <c r="BD110" s="890"/>
      <c r="BE110" s="890"/>
      <c r="BF110" s="890"/>
      <c r="BG110" s="890"/>
      <c r="BH110" s="890"/>
      <c r="BI110" s="890"/>
      <c r="BJ110" s="890"/>
      <c r="BK110" s="890"/>
      <c r="BL110" s="890"/>
      <c r="BM110" s="890"/>
      <c r="BN110" s="890"/>
      <c r="BO110" s="890"/>
      <c r="BP110" s="891"/>
      <c r="BQ110" s="946">
        <v>7517926</v>
      </c>
      <c r="BR110" s="927"/>
      <c r="BS110" s="927"/>
      <c r="BT110" s="927"/>
      <c r="BU110" s="927"/>
      <c r="BV110" s="927">
        <v>7405846</v>
      </c>
      <c r="BW110" s="927"/>
      <c r="BX110" s="927"/>
      <c r="BY110" s="927"/>
      <c r="BZ110" s="927"/>
      <c r="CA110" s="927">
        <v>7125676</v>
      </c>
      <c r="CB110" s="927"/>
      <c r="CC110" s="927"/>
      <c r="CD110" s="927"/>
      <c r="CE110" s="927"/>
      <c r="CF110" s="951">
        <v>168</v>
      </c>
      <c r="CG110" s="952"/>
      <c r="CH110" s="952"/>
      <c r="CI110" s="952"/>
      <c r="CJ110" s="952"/>
      <c r="CK110" s="1015" t="s">
        <v>449</v>
      </c>
      <c r="CL110" s="901"/>
      <c r="CM110" s="976" t="s">
        <v>450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132</v>
      </c>
      <c r="DH110" s="927"/>
      <c r="DI110" s="927"/>
      <c r="DJ110" s="927"/>
      <c r="DK110" s="927"/>
      <c r="DL110" s="927" t="s">
        <v>451</v>
      </c>
      <c r="DM110" s="927"/>
      <c r="DN110" s="927"/>
      <c r="DO110" s="927"/>
      <c r="DP110" s="927"/>
      <c r="DQ110" s="927" t="s">
        <v>451</v>
      </c>
      <c r="DR110" s="927"/>
      <c r="DS110" s="927"/>
      <c r="DT110" s="927"/>
      <c r="DU110" s="927"/>
      <c r="DV110" s="928" t="s">
        <v>132</v>
      </c>
      <c r="DW110" s="928"/>
      <c r="DX110" s="928"/>
      <c r="DY110" s="928"/>
      <c r="DZ110" s="929"/>
    </row>
    <row r="111" spans="1:131" s="247" customFormat="1" ht="26.25" customHeight="1" x14ac:dyDescent="0.15">
      <c r="A111" s="856" t="s">
        <v>452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451</v>
      </c>
      <c r="AB111" s="1008"/>
      <c r="AC111" s="1008"/>
      <c r="AD111" s="1008"/>
      <c r="AE111" s="1009"/>
      <c r="AF111" s="1010" t="s">
        <v>453</v>
      </c>
      <c r="AG111" s="1008"/>
      <c r="AH111" s="1008"/>
      <c r="AI111" s="1008"/>
      <c r="AJ111" s="1009"/>
      <c r="AK111" s="1010" t="s">
        <v>451</v>
      </c>
      <c r="AL111" s="1008"/>
      <c r="AM111" s="1008"/>
      <c r="AN111" s="1008"/>
      <c r="AO111" s="1009"/>
      <c r="AP111" s="1011" t="s">
        <v>132</v>
      </c>
      <c r="AQ111" s="1012"/>
      <c r="AR111" s="1012"/>
      <c r="AS111" s="1012"/>
      <c r="AT111" s="1013"/>
      <c r="AU111" s="1021"/>
      <c r="AV111" s="1022"/>
      <c r="AW111" s="1022"/>
      <c r="AX111" s="1022"/>
      <c r="AY111" s="1022"/>
      <c r="AZ111" s="897" t="s">
        <v>454</v>
      </c>
      <c r="BA111" s="832"/>
      <c r="BB111" s="832"/>
      <c r="BC111" s="832"/>
      <c r="BD111" s="832"/>
      <c r="BE111" s="832"/>
      <c r="BF111" s="832"/>
      <c r="BG111" s="832"/>
      <c r="BH111" s="832"/>
      <c r="BI111" s="832"/>
      <c r="BJ111" s="832"/>
      <c r="BK111" s="832"/>
      <c r="BL111" s="832"/>
      <c r="BM111" s="832"/>
      <c r="BN111" s="832"/>
      <c r="BO111" s="832"/>
      <c r="BP111" s="833"/>
      <c r="BQ111" s="898">
        <v>15145</v>
      </c>
      <c r="BR111" s="899"/>
      <c r="BS111" s="899"/>
      <c r="BT111" s="899"/>
      <c r="BU111" s="899"/>
      <c r="BV111" s="899">
        <v>10691</v>
      </c>
      <c r="BW111" s="899"/>
      <c r="BX111" s="899"/>
      <c r="BY111" s="899"/>
      <c r="BZ111" s="899"/>
      <c r="CA111" s="899">
        <v>8372</v>
      </c>
      <c r="CB111" s="899"/>
      <c r="CC111" s="899"/>
      <c r="CD111" s="899"/>
      <c r="CE111" s="899"/>
      <c r="CF111" s="960">
        <v>0.2</v>
      </c>
      <c r="CG111" s="961"/>
      <c r="CH111" s="961"/>
      <c r="CI111" s="961"/>
      <c r="CJ111" s="961"/>
      <c r="CK111" s="1016"/>
      <c r="CL111" s="903"/>
      <c r="CM111" s="906" t="s">
        <v>455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400</v>
      </c>
      <c r="DH111" s="899"/>
      <c r="DI111" s="899"/>
      <c r="DJ111" s="899"/>
      <c r="DK111" s="899"/>
      <c r="DL111" s="899" t="s">
        <v>451</v>
      </c>
      <c r="DM111" s="899"/>
      <c r="DN111" s="899"/>
      <c r="DO111" s="899"/>
      <c r="DP111" s="899"/>
      <c r="DQ111" s="899" t="s">
        <v>456</v>
      </c>
      <c r="DR111" s="899"/>
      <c r="DS111" s="899"/>
      <c r="DT111" s="899"/>
      <c r="DU111" s="899"/>
      <c r="DV111" s="876" t="s">
        <v>457</v>
      </c>
      <c r="DW111" s="876"/>
      <c r="DX111" s="876"/>
      <c r="DY111" s="876"/>
      <c r="DZ111" s="877"/>
    </row>
    <row r="112" spans="1:131" s="247" customFormat="1" ht="26.25" customHeight="1" x14ac:dyDescent="0.15">
      <c r="A112" s="1001" t="s">
        <v>458</v>
      </c>
      <c r="B112" s="1002"/>
      <c r="C112" s="832" t="s">
        <v>459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451</v>
      </c>
      <c r="AB112" s="862"/>
      <c r="AC112" s="862"/>
      <c r="AD112" s="862"/>
      <c r="AE112" s="863"/>
      <c r="AF112" s="864" t="s">
        <v>453</v>
      </c>
      <c r="AG112" s="862"/>
      <c r="AH112" s="862"/>
      <c r="AI112" s="862"/>
      <c r="AJ112" s="863"/>
      <c r="AK112" s="864" t="s">
        <v>453</v>
      </c>
      <c r="AL112" s="862"/>
      <c r="AM112" s="862"/>
      <c r="AN112" s="862"/>
      <c r="AO112" s="863"/>
      <c r="AP112" s="909" t="s">
        <v>460</v>
      </c>
      <c r="AQ112" s="910"/>
      <c r="AR112" s="910"/>
      <c r="AS112" s="910"/>
      <c r="AT112" s="911"/>
      <c r="AU112" s="1021"/>
      <c r="AV112" s="1022"/>
      <c r="AW112" s="1022"/>
      <c r="AX112" s="1022"/>
      <c r="AY112" s="1022"/>
      <c r="AZ112" s="897" t="s">
        <v>461</v>
      </c>
      <c r="BA112" s="832"/>
      <c r="BB112" s="832"/>
      <c r="BC112" s="832"/>
      <c r="BD112" s="832"/>
      <c r="BE112" s="832"/>
      <c r="BF112" s="832"/>
      <c r="BG112" s="832"/>
      <c r="BH112" s="832"/>
      <c r="BI112" s="832"/>
      <c r="BJ112" s="832"/>
      <c r="BK112" s="832"/>
      <c r="BL112" s="832"/>
      <c r="BM112" s="832"/>
      <c r="BN112" s="832"/>
      <c r="BO112" s="832"/>
      <c r="BP112" s="833"/>
      <c r="BQ112" s="898">
        <v>8896080</v>
      </c>
      <c r="BR112" s="899"/>
      <c r="BS112" s="899"/>
      <c r="BT112" s="899"/>
      <c r="BU112" s="899"/>
      <c r="BV112" s="899">
        <v>8701538</v>
      </c>
      <c r="BW112" s="899"/>
      <c r="BX112" s="899"/>
      <c r="BY112" s="899"/>
      <c r="BZ112" s="899"/>
      <c r="CA112" s="899">
        <v>7864932</v>
      </c>
      <c r="CB112" s="899"/>
      <c r="CC112" s="899"/>
      <c r="CD112" s="899"/>
      <c r="CE112" s="899"/>
      <c r="CF112" s="960">
        <v>185.4</v>
      </c>
      <c r="CG112" s="961"/>
      <c r="CH112" s="961"/>
      <c r="CI112" s="961"/>
      <c r="CJ112" s="961"/>
      <c r="CK112" s="1016"/>
      <c r="CL112" s="903"/>
      <c r="CM112" s="906" t="s">
        <v>462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460</v>
      </c>
      <c r="DH112" s="899"/>
      <c r="DI112" s="899"/>
      <c r="DJ112" s="899"/>
      <c r="DK112" s="899"/>
      <c r="DL112" s="899" t="s">
        <v>463</v>
      </c>
      <c r="DM112" s="899"/>
      <c r="DN112" s="899"/>
      <c r="DO112" s="899"/>
      <c r="DP112" s="899"/>
      <c r="DQ112" s="899" t="s">
        <v>463</v>
      </c>
      <c r="DR112" s="899"/>
      <c r="DS112" s="899"/>
      <c r="DT112" s="899"/>
      <c r="DU112" s="899"/>
      <c r="DV112" s="876" t="s">
        <v>451</v>
      </c>
      <c r="DW112" s="876"/>
      <c r="DX112" s="876"/>
      <c r="DY112" s="876"/>
      <c r="DZ112" s="877"/>
    </row>
    <row r="113" spans="1:130" s="247" customFormat="1" ht="26.25" customHeight="1" x14ac:dyDescent="0.15">
      <c r="A113" s="1003"/>
      <c r="B113" s="1004"/>
      <c r="C113" s="832" t="s">
        <v>464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731256</v>
      </c>
      <c r="AB113" s="1008"/>
      <c r="AC113" s="1008"/>
      <c r="AD113" s="1008"/>
      <c r="AE113" s="1009"/>
      <c r="AF113" s="1010">
        <v>802969</v>
      </c>
      <c r="AG113" s="1008"/>
      <c r="AH113" s="1008"/>
      <c r="AI113" s="1008"/>
      <c r="AJ113" s="1009"/>
      <c r="AK113" s="1010">
        <v>826227</v>
      </c>
      <c r="AL113" s="1008"/>
      <c r="AM113" s="1008"/>
      <c r="AN113" s="1008"/>
      <c r="AO113" s="1009"/>
      <c r="AP113" s="1011">
        <v>19.5</v>
      </c>
      <c r="AQ113" s="1012"/>
      <c r="AR113" s="1012"/>
      <c r="AS113" s="1012"/>
      <c r="AT113" s="1013"/>
      <c r="AU113" s="1021"/>
      <c r="AV113" s="1022"/>
      <c r="AW113" s="1022"/>
      <c r="AX113" s="1022"/>
      <c r="AY113" s="1022"/>
      <c r="AZ113" s="897" t="s">
        <v>465</v>
      </c>
      <c r="BA113" s="832"/>
      <c r="BB113" s="832"/>
      <c r="BC113" s="832"/>
      <c r="BD113" s="832"/>
      <c r="BE113" s="832"/>
      <c r="BF113" s="832"/>
      <c r="BG113" s="832"/>
      <c r="BH113" s="832"/>
      <c r="BI113" s="832"/>
      <c r="BJ113" s="832"/>
      <c r="BK113" s="832"/>
      <c r="BL113" s="832"/>
      <c r="BM113" s="832"/>
      <c r="BN113" s="832"/>
      <c r="BO113" s="832"/>
      <c r="BP113" s="833"/>
      <c r="BQ113" s="898">
        <v>238399</v>
      </c>
      <c r="BR113" s="899"/>
      <c r="BS113" s="899"/>
      <c r="BT113" s="899"/>
      <c r="BU113" s="899"/>
      <c r="BV113" s="899">
        <v>238706</v>
      </c>
      <c r="BW113" s="899"/>
      <c r="BX113" s="899"/>
      <c r="BY113" s="899"/>
      <c r="BZ113" s="899"/>
      <c r="CA113" s="899">
        <v>277863</v>
      </c>
      <c r="CB113" s="899"/>
      <c r="CC113" s="899"/>
      <c r="CD113" s="899"/>
      <c r="CE113" s="899"/>
      <c r="CF113" s="960">
        <v>6.6</v>
      </c>
      <c r="CG113" s="961"/>
      <c r="CH113" s="961"/>
      <c r="CI113" s="961"/>
      <c r="CJ113" s="961"/>
      <c r="CK113" s="1016"/>
      <c r="CL113" s="903"/>
      <c r="CM113" s="906" t="s">
        <v>466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463</v>
      </c>
      <c r="DH113" s="862"/>
      <c r="DI113" s="862"/>
      <c r="DJ113" s="862"/>
      <c r="DK113" s="863"/>
      <c r="DL113" s="864" t="s">
        <v>460</v>
      </c>
      <c r="DM113" s="862"/>
      <c r="DN113" s="862"/>
      <c r="DO113" s="862"/>
      <c r="DP113" s="863"/>
      <c r="DQ113" s="864" t="s">
        <v>463</v>
      </c>
      <c r="DR113" s="862"/>
      <c r="DS113" s="862"/>
      <c r="DT113" s="862"/>
      <c r="DU113" s="863"/>
      <c r="DV113" s="909" t="s">
        <v>453</v>
      </c>
      <c r="DW113" s="910"/>
      <c r="DX113" s="910"/>
      <c r="DY113" s="910"/>
      <c r="DZ113" s="911"/>
    </row>
    <row r="114" spans="1:130" s="247" customFormat="1" ht="26.25" customHeight="1" x14ac:dyDescent="0.15">
      <c r="A114" s="1003"/>
      <c r="B114" s="1004"/>
      <c r="C114" s="832" t="s">
        <v>467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30794</v>
      </c>
      <c r="AB114" s="862"/>
      <c r="AC114" s="862"/>
      <c r="AD114" s="862"/>
      <c r="AE114" s="863"/>
      <c r="AF114" s="864">
        <v>17031</v>
      </c>
      <c r="AG114" s="862"/>
      <c r="AH114" s="862"/>
      <c r="AI114" s="862"/>
      <c r="AJ114" s="863"/>
      <c r="AK114" s="864">
        <v>14081</v>
      </c>
      <c r="AL114" s="862"/>
      <c r="AM114" s="862"/>
      <c r="AN114" s="862"/>
      <c r="AO114" s="863"/>
      <c r="AP114" s="909">
        <v>0.3</v>
      </c>
      <c r="AQ114" s="910"/>
      <c r="AR114" s="910"/>
      <c r="AS114" s="910"/>
      <c r="AT114" s="911"/>
      <c r="AU114" s="1021"/>
      <c r="AV114" s="1022"/>
      <c r="AW114" s="1022"/>
      <c r="AX114" s="1022"/>
      <c r="AY114" s="1022"/>
      <c r="AZ114" s="897" t="s">
        <v>468</v>
      </c>
      <c r="BA114" s="832"/>
      <c r="BB114" s="832"/>
      <c r="BC114" s="832"/>
      <c r="BD114" s="832"/>
      <c r="BE114" s="832"/>
      <c r="BF114" s="832"/>
      <c r="BG114" s="832"/>
      <c r="BH114" s="832"/>
      <c r="BI114" s="832"/>
      <c r="BJ114" s="832"/>
      <c r="BK114" s="832"/>
      <c r="BL114" s="832"/>
      <c r="BM114" s="832"/>
      <c r="BN114" s="832"/>
      <c r="BO114" s="832"/>
      <c r="BP114" s="833"/>
      <c r="BQ114" s="898">
        <v>844593</v>
      </c>
      <c r="BR114" s="899"/>
      <c r="BS114" s="899"/>
      <c r="BT114" s="899"/>
      <c r="BU114" s="899"/>
      <c r="BV114" s="899">
        <v>789876</v>
      </c>
      <c r="BW114" s="899"/>
      <c r="BX114" s="899"/>
      <c r="BY114" s="899"/>
      <c r="BZ114" s="899"/>
      <c r="CA114" s="899">
        <v>798875</v>
      </c>
      <c r="CB114" s="899"/>
      <c r="CC114" s="899"/>
      <c r="CD114" s="899"/>
      <c r="CE114" s="899"/>
      <c r="CF114" s="960">
        <v>18.8</v>
      </c>
      <c r="CG114" s="961"/>
      <c r="CH114" s="961"/>
      <c r="CI114" s="961"/>
      <c r="CJ114" s="961"/>
      <c r="CK114" s="1016"/>
      <c r="CL114" s="903"/>
      <c r="CM114" s="906" t="s">
        <v>469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463</v>
      </c>
      <c r="DH114" s="862"/>
      <c r="DI114" s="862"/>
      <c r="DJ114" s="862"/>
      <c r="DK114" s="863"/>
      <c r="DL114" s="864" t="s">
        <v>451</v>
      </c>
      <c r="DM114" s="862"/>
      <c r="DN114" s="862"/>
      <c r="DO114" s="862"/>
      <c r="DP114" s="863"/>
      <c r="DQ114" s="864" t="s">
        <v>400</v>
      </c>
      <c r="DR114" s="862"/>
      <c r="DS114" s="862"/>
      <c r="DT114" s="862"/>
      <c r="DU114" s="863"/>
      <c r="DV114" s="909" t="s">
        <v>453</v>
      </c>
      <c r="DW114" s="910"/>
      <c r="DX114" s="910"/>
      <c r="DY114" s="910"/>
      <c r="DZ114" s="911"/>
    </row>
    <row r="115" spans="1:130" s="247" customFormat="1" ht="26.25" customHeight="1" x14ac:dyDescent="0.15">
      <c r="A115" s="1003"/>
      <c r="B115" s="1004"/>
      <c r="C115" s="832" t="s">
        <v>470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6732</v>
      </c>
      <c r="AB115" s="1008"/>
      <c r="AC115" s="1008"/>
      <c r="AD115" s="1008"/>
      <c r="AE115" s="1009"/>
      <c r="AF115" s="1010">
        <v>4454</v>
      </c>
      <c r="AG115" s="1008"/>
      <c r="AH115" s="1008"/>
      <c r="AI115" s="1008"/>
      <c r="AJ115" s="1009"/>
      <c r="AK115" s="1010">
        <v>1714</v>
      </c>
      <c r="AL115" s="1008"/>
      <c r="AM115" s="1008"/>
      <c r="AN115" s="1008"/>
      <c r="AO115" s="1009"/>
      <c r="AP115" s="1011">
        <v>0</v>
      </c>
      <c r="AQ115" s="1012"/>
      <c r="AR115" s="1012"/>
      <c r="AS115" s="1012"/>
      <c r="AT115" s="1013"/>
      <c r="AU115" s="1021"/>
      <c r="AV115" s="1022"/>
      <c r="AW115" s="1022"/>
      <c r="AX115" s="1022"/>
      <c r="AY115" s="1022"/>
      <c r="AZ115" s="897" t="s">
        <v>471</v>
      </c>
      <c r="BA115" s="832"/>
      <c r="BB115" s="832"/>
      <c r="BC115" s="832"/>
      <c r="BD115" s="832"/>
      <c r="BE115" s="832"/>
      <c r="BF115" s="832"/>
      <c r="BG115" s="832"/>
      <c r="BH115" s="832"/>
      <c r="BI115" s="832"/>
      <c r="BJ115" s="832"/>
      <c r="BK115" s="832"/>
      <c r="BL115" s="832"/>
      <c r="BM115" s="832"/>
      <c r="BN115" s="832"/>
      <c r="BO115" s="832"/>
      <c r="BP115" s="833"/>
      <c r="BQ115" s="898" t="s">
        <v>453</v>
      </c>
      <c r="BR115" s="899"/>
      <c r="BS115" s="899"/>
      <c r="BT115" s="899"/>
      <c r="BU115" s="899"/>
      <c r="BV115" s="899" t="s">
        <v>457</v>
      </c>
      <c r="BW115" s="899"/>
      <c r="BX115" s="899"/>
      <c r="BY115" s="899"/>
      <c r="BZ115" s="899"/>
      <c r="CA115" s="899" t="s">
        <v>451</v>
      </c>
      <c r="CB115" s="899"/>
      <c r="CC115" s="899"/>
      <c r="CD115" s="899"/>
      <c r="CE115" s="899"/>
      <c r="CF115" s="960" t="s">
        <v>453</v>
      </c>
      <c r="CG115" s="961"/>
      <c r="CH115" s="961"/>
      <c r="CI115" s="961"/>
      <c r="CJ115" s="961"/>
      <c r="CK115" s="1016"/>
      <c r="CL115" s="903"/>
      <c r="CM115" s="897" t="s">
        <v>472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463</v>
      </c>
      <c r="DH115" s="862"/>
      <c r="DI115" s="862"/>
      <c r="DJ115" s="862"/>
      <c r="DK115" s="863"/>
      <c r="DL115" s="864" t="s">
        <v>453</v>
      </c>
      <c r="DM115" s="862"/>
      <c r="DN115" s="862"/>
      <c r="DO115" s="862"/>
      <c r="DP115" s="863"/>
      <c r="DQ115" s="864" t="s">
        <v>463</v>
      </c>
      <c r="DR115" s="862"/>
      <c r="DS115" s="862"/>
      <c r="DT115" s="862"/>
      <c r="DU115" s="863"/>
      <c r="DV115" s="909" t="s">
        <v>457</v>
      </c>
      <c r="DW115" s="910"/>
      <c r="DX115" s="910"/>
      <c r="DY115" s="910"/>
      <c r="DZ115" s="911"/>
    </row>
    <row r="116" spans="1:130" s="247" customFormat="1" ht="26.25" customHeight="1" x14ac:dyDescent="0.15">
      <c r="A116" s="1005"/>
      <c r="B116" s="1006"/>
      <c r="C116" s="965" t="s">
        <v>473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451</v>
      </c>
      <c r="AB116" s="862"/>
      <c r="AC116" s="862"/>
      <c r="AD116" s="862"/>
      <c r="AE116" s="863"/>
      <c r="AF116" s="864" t="s">
        <v>453</v>
      </c>
      <c r="AG116" s="862"/>
      <c r="AH116" s="862"/>
      <c r="AI116" s="862"/>
      <c r="AJ116" s="863"/>
      <c r="AK116" s="864" t="s">
        <v>400</v>
      </c>
      <c r="AL116" s="862"/>
      <c r="AM116" s="862"/>
      <c r="AN116" s="862"/>
      <c r="AO116" s="863"/>
      <c r="AP116" s="909" t="s">
        <v>400</v>
      </c>
      <c r="AQ116" s="910"/>
      <c r="AR116" s="910"/>
      <c r="AS116" s="910"/>
      <c r="AT116" s="911"/>
      <c r="AU116" s="1021"/>
      <c r="AV116" s="1022"/>
      <c r="AW116" s="1022"/>
      <c r="AX116" s="1022"/>
      <c r="AY116" s="1022"/>
      <c r="AZ116" s="948" t="s">
        <v>474</v>
      </c>
      <c r="BA116" s="949"/>
      <c r="BB116" s="949"/>
      <c r="BC116" s="949"/>
      <c r="BD116" s="949"/>
      <c r="BE116" s="949"/>
      <c r="BF116" s="949"/>
      <c r="BG116" s="949"/>
      <c r="BH116" s="949"/>
      <c r="BI116" s="949"/>
      <c r="BJ116" s="949"/>
      <c r="BK116" s="949"/>
      <c r="BL116" s="949"/>
      <c r="BM116" s="949"/>
      <c r="BN116" s="949"/>
      <c r="BO116" s="949"/>
      <c r="BP116" s="950"/>
      <c r="BQ116" s="898" t="s">
        <v>463</v>
      </c>
      <c r="BR116" s="899"/>
      <c r="BS116" s="899"/>
      <c r="BT116" s="899"/>
      <c r="BU116" s="899"/>
      <c r="BV116" s="899" t="s">
        <v>453</v>
      </c>
      <c r="BW116" s="899"/>
      <c r="BX116" s="899"/>
      <c r="BY116" s="899"/>
      <c r="BZ116" s="899"/>
      <c r="CA116" s="899" t="s">
        <v>451</v>
      </c>
      <c r="CB116" s="899"/>
      <c r="CC116" s="899"/>
      <c r="CD116" s="899"/>
      <c r="CE116" s="899"/>
      <c r="CF116" s="960" t="s">
        <v>460</v>
      </c>
      <c r="CG116" s="961"/>
      <c r="CH116" s="961"/>
      <c r="CI116" s="961"/>
      <c r="CJ116" s="961"/>
      <c r="CK116" s="1016"/>
      <c r="CL116" s="903"/>
      <c r="CM116" s="906" t="s">
        <v>475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460</v>
      </c>
      <c r="DH116" s="862"/>
      <c r="DI116" s="862"/>
      <c r="DJ116" s="862"/>
      <c r="DK116" s="863"/>
      <c r="DL116" s="864" t="s">
        <v>400</v>
      </c>
      <c r="DM116" s="862"/>
      <c r="DN116" s="862"/>
      <c r="DO116" s="862"/>
      <c r="DP116" s="863"/>
      <c r="DQ116" s="864" t="s">
        <v>460</v>
      </c>
      <c r="DR116" s="862"/>
      <c r="DS116" s="862"/>
      <c r="DT116" s="862"/>
      <c r="DU116" s="863"/>
      <c r="DV116" s="909" t="s">
        <v>456</v>
      </c>
      <c r="DW116" s="910"/>
      <c r="DX116" s="910"/>
      <c r="DY116" s="910"/>
      <c r="DZ116" s="911"/>
    </row>
    <row r="117" spans="1:130" s="247" customFormat="1" ht="26.25" customHeight="1" x14ac:dyDescent="0.15">
      <c r="A117" s="986" t="s">
        <v>193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476</v>
      </c>
      <c r="Z117" s="988"/>
      <c r="AA117" s="993">
        <v>1750942</v>
      </c>
      <c r="AB117" s="994"/>
      <c r="AC117" s="994"/>
      <c r="AD117" s="994"/>
      <c r="AE117" s="995"/>
      <c r="AF117" s="996">
        <v>1792652</v>
      </c>
      <c r="AG117" s="994"/>
      <c r="AH117" s="994"/>
      <c r="AI117" s="994"/>
      <c r="AJ117" s="995"/>
      <c r="AK117" s="996">
        <v>1695252</v>
      </c>
      <c r="AL117" s="994"/>
      <c r="AM117" s="994"/>
      <c r="AN117" s="994"/>
      <c r="AO117" s="995"/>
      <c r="AP117" s="997"/>
      <c r="AQ117" s="998"/>
      <c r="AR117" s="998"/>
      <c r="AS117" s="998"/>
      <c r="AT117" s="999"/>
      <c r="AU117" s="1021"/>
      <c r="AV117" s="1022"/>
      <c r="AW117" s="1022"/>
      <c r="AX117" s="1022"/>
      <c r="AY117" s="1022"/>
      <c r="AZ117" s="948" t="s">
        <v>477</v>
      </c>
      <c r="BA117" s="949"/>
      <c r="BB117" s="949"/>
      <c r="BC117" s="949"/>
      <c r="BD117" s="949"/>
      <c r="BE117" s="949"/>
      <c r="BF117" s="949"/>
      <c r="BG117" s="949"/>
      <c r="BH117" s="949"/>
      <c r="BI117" s="949"/>
      <c r="BJ117" s="949"/>
      <c r="BK117" s="949"/>
      <c r="BL117" s="949"/>
      <c r="BM117" s="949"/>
      <c r="BN117" s="949"/>
      <c r="BO117" s="949"/>
      <c r="BP117" s="950"/>
      <c r="BQ117" s="898" t="s">
        <v>460</v>
      </c>
      <c r="BR117" s="899"/>
      <c r="BS117" s="899"/>
      <c r="BT117" s="899"/>
      <c r="BU117" s="899"/>
      <c r="BV117" s="899" t="s">
        <v>460</v>
      </c>
      <c r="BW117" s="899"/>
      <c r="BX117" s="899"/>
      <c r="BY117" s="899"/>
      <c r="BZ117" s="899"/>
      <c r="CA117" s="899" t="s">
        <v>460</v>
      </c>
      <c r="CB117" s="899"/>
      <c r="CC117" s="899"/>
      <c r="CD117" s="899"/>
      <c r="CE117" s="899"/>
      <c r="CF117" s="960" t="s">
        <v>460</v>
      </c>
      <c r="CG117" s="961"/>
      <c r="CH117" s="961"/>
      <c r="CI117" s="961"/>
      <c r="CJ117" s="961"/>
      <c r="CK117" s="1016"/>
      <c r="CL117" s="903"/>
      <c r="CM117" s="906" t="s">
        <v>478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460</v>
      </c>
      <c r="DH117" s="862"/>
      <c r="DI117" s="862"/>
      <c r="DJ117" s="862"/>
      <c r="DK117" s="863"/>
      <c r="DL117" s="864" t="s">
        <v>460</v>
      </c>
      <c r="DM117" s="862"/>
      <c r="DN117" s="862"/>
      <c r="DO117" s="862"/>
      <c r="DP117" s="863"/>
      <c r="DQ117" s="864" t="s">
        <v>460</v>
      </c>
      <c r="DR117" s="862"/>
      <c r="DS117" s="862"/>
      <c r="DT117" s="862"/>
      <c r="DU117" s="863"/>
      <c r="DV117" s="909" t="s">
        <v>460</v>
      </c>
      <c r="DW117" s="910"/>
      <c r="DX117" s="910"/>
      <c r="DY117" s="910"/>
      <c r="DZ117" s="911"/>
    </row>
    <row r="118" spans="1:130" s="247" customFormat="1" ht="26.25" customHeight="1" x14ac:dyDescent="0.15">
      <c r="A118" s="986" t="s">
        <v>446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444</v>
      </c>
      <c r="AB118" s="987"/>
      <c r="AC118" s="987"/>
      <c r="AD118" s="987"/>
      <c r="AE118" s="988"/>
      <c r="AF118" s="989" t="s">
        <v>315</v>
      </c>
      <c r="AG118" s="987"/>
      <c r="AH118" s="987"/>
      <c r="AI118" s="987"/>
      <c r="AJ118" s="988"/>
      <c r="AK118" s="989" t="s">
        <v>314</v>
      </c>
      <c r="AL118" s="987"/>
      <c r="AM118" s="987"/>
      <c r="AN118" s="987"/>
      <c r="AO118" s="988"/>
      <c r="AP118" s="990" t="s">
        <v>445</v>
      </c>
      <c r="AQ118" s="991"/>
      <c r="AR118" s="991"/>
      <c r="AS118" s="991"/>
      <c r="AT118" s="992"/>
      <c r="AU118" s="1021"/>
      <c r="AV118" s="1022"/>
      <c r="AW118" s="1022"/>
      <c r="AX118" s="1022"/>
      <c r="AY118" s="1022"/>
      <c r="AZ118" s="964" t="s">
        <v>479</v>
      </c>
      <c r="BA118" s="965"/>
      <c r="BB118" s="965"/>
      <c r="BC118" s="965"/>
      <c r="BD118" s="965"/>
      <c r="BE118" s="965"/>
      <c r="BF118" s="965"/>
      <c r="BG118" s="965"/>
      <c r="BH118" s="965"/>
      <c r="BI118" s="965"/>
      <c r="BJ118" s="965"/>
      <c r="BK118" s="965"/>
      <c r="BL118" s="965"/>
      <c r="BM118" s="965"/>
      <c r="BN118" s="965"/>
      <c r="BO118" s="965"/>
      <c r="BP118" s="966"/>
      <c r="BQ118" s="967" t="s">
        <v>457</v>
      </c>
      <c r="BR118" s="930"/>
      <c r="BS118" s="930"/>
      <c r="BT118" s="930"/>
      <c r="BU118" s="930"/>
      <c r="BV118" s="930" t="s">
        <v>456</v>
      </c>
      <c r="BW118" s="930"/>
      <c r="BX118" s="930"/>
      <c r="BY118" s="930"/>
      <c r="BZ118" s="930"/>
      <c r="CA118" s="930" t="s">
        <v>456</v>
      </c>
      <c r="CB118" s="930"/>
      <c r="CC118" s="930"/>
      <c r="CD118" s="930"/>
      <c r="CE118" s="930"/>
      <c r="CF118" s="960" t="s">
        <v>456</v>
      </c>
      <c r="CG118" s="961"/>
      <c r="CH118" s="961"/>
      <c r="CI118" s="961"/>
      <c r="CJ118" s="961"/>
      <c r="CK118" s="1016"/>
      <c r="CL118" s="903"/>
      <c r="CM118" s="906" t="s">
        <v>480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456</v>
      </c>
      <c r="DH118" s="862"/>
      <c r="DI118" s="862"/>
      <c r="DJ118" s="862"/>
      <c r="DK118" s="863"/>
      <c r="DL118" s="864" t="s">
        <v>456</v>
      </c>
      <c r="DM118" s="862"/>
      <c r="DN118" s="862"/>
      <c r="DO118" s="862"/>
      <c r="DP118" s="863"/>
      <c r="DQ118" s="864" t="s">
        <v>456</v>
      </c>
      <c r="DR118" s="862"/>
      <c r="DS118" s="862"/>
      <c r="DT118" s="862"/>
      <c r="DU118" s="863"/>
      <c r="DV118" s="909" t="s">
        <v>457</v>
      </c>
      <c r="DW118" s="910"/>
      <c r="DX118" s="910"/>
      <c r="DY118" s="910"/>
      <c r="DZ118" s="911"/>
    </row>
    <row r="119" spans="1:130" s="247" customFormat="1" ht="26.25" customHeight="1" x14ac:dyDescent="0.15">
      <c r="A119" s="900" t="s">
        <v>449</v>
      </c>
      <c r="B119" s="901"/>
      <c r="C119" s="976" t="s">
        <v>450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456</v>
      </c>
      <c r="AB119" s="980"/>
      <c r="AC119" s="980"/>
      <c r="AD119" s="980"/>
      <c r="AE119" s="981"/>
      <c r="AF119" s="982" t="s">
        <v>400</v>
      </c>
      <c r="AG119" s="980"/>
      <c r="AH119" s="980"/>
      <c r="AI119" s="980"/>
      <c r="AJ119" s="981"/>
      <c r="AK119" s="982" t="s">
        <v>456</v>
      </c>
      <c r="AL119" s="980"/>
      <c r="AM119" s="980"/>
      <c r="AN119" s="980"/>
      <c r="AO119" s="981"/>
      <c r="AP119" s="983" t="s">
        <v>456</v>
      </c>
      <c r="AQ119" s="984"/>
      <c r="AR119" s="984"/>
      <c r="AS119" s="984"/>
      <c r="AT119" s="985"/>
      <c r="AU119" s="1023"/>
      <c r="AV119" s="1024"/>
      <c r="AW119" s="1024"/>
      <c r="AX119" s="1024"/>
      <c r="AY119" s="1024"/>
      <c r="AZ119" s="278" t="s">
        <v>193</v>
      </c>
      <c r="BA119" s="278"/>
      <c r="BB119" s="278"/>
      <c r="BC119" s="278"/>
      <c r="BD119" s="278"/>
      <c r="BE119" s="278"/>
      <c r="BF119" s="278"/>
      <c r="BG119" s="278"/>
      <c r="BH119" s="278"/>
      <c r="BI119" s="278"/>
      <c r="BJ119" s="278"/>
      <c r="BK119" s="278"/>
      <c r="BL119" s="278"/>
      <c r="BM119" s="278"/>
      <c r="BN119" s="278"/>
      <c r="BO119" s="962" t="s">
        <v>481</v>
      </c>
      <c r="BP119" s="963"/>
      <c r="BQ119" s="967">
        <v>17512143</v>
      </c>
      <c r="BR119" s="930"/>
      <c r="BS119" s="930"/>
      <c r="BT119" s="930"/>
      <c r="BU119" s="930"/>
      <c r="BV119" s="930">
        <v>17146657</v>
      </c>
      <c r="BW119" s="930"/>
      <c r="BX119" s="930"/>
      <c r="BY119" s="930"/>
      <c r="BZ119" s="930"/>
      <c r="CA119" s="930">
        <v>16075718</v>
      </c>
      <c r="CB119" s="930"/>
      <c r="CC119" s="930"/>
      <c r="CD119" s="930"/>
      <c r="CE119" s="930"/>
      <c r="CF119" s="828"/>
      <c r="CG119" s="829"/>
      <c r="CH119" s="829"/>
      <c r="CI119" s="829"/>
      <c r="CJ119" s="919"/>
      <c r="CK119" s="1017"/>
      <c r="CL119" s="905"/>
      <c r="CM119" s="923" t="s">
        <v>482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15145</v>
      </c>
      <c r="DH119" s="845"/>
      <c r="DI119" s="845"/>
      <c r="DJ119" s="845"/>
      <c r="DK119" s="846"/>
      <c r="DL119" s="847">
        <v>10691</v>
      </c>
      <c r="DM119" s="845"/>
      <c r="DN119" s="845"/>
      <c r="DO119" s="845"/>
      <c r="DP119" s="846"/>
      <c r="DQ119" s="847">
        <v>8372</v>
      </c>
      <c r="DR119" s="845"/>
      <c r="DS119" s="845"/>
      <c r="DT119" s="845"/>
      <c r="DU119" s="846"/>
      <c r="DV119" s="933">
        <v>0.2</v>
      </c>
      <c r="DW119" s="934"/>
      <c r="DX119" s="934"/>
      <c r="DY119" s="934"/>
      <c r="DZ119" s="935"/>
    </row>
    <row r="120" spans="1:130" s="247" customFormat="1" ht="26.25" customHeight="1" x14ac:dyDescent="0.15">
      <c r="A120" s="902"/>
      <c r="B120" s="903"/>
      <c r="C120" s="906" t="s">
        <v>455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400</v>
      </c>
      <c r="AB120" s="862"/>
      <c r="AC120" s="862"/>
      <c r="AD120" s="862"/>
      <c r="AE120" s="863"/>
      <c r="AF120" s="864" t="s">
        <v>400</v>
      </c>
      <c r="AG120" s="862"/>
      <c r="AH120" s="862"/>
      <c r="AI120" s="862"/>
      <c r="AJ120" s="863"/>
      <c r="AK120" s="864" t="s">
        <v>400</v>
      </c>
      <c r="AL120" s="862"/>
      <c r="AM120" s="862"/>
      <c r="AN120" s="862"/>
      <c r="AO120" s="863"/>
      <c r="AP120" s="909" t="s">
        <v>400</v>
      </c>
      <c r="AQ120" s="910"/>
      <c r="AR120" s="910"/>
      <c r="AS120" s="910"/>
      <c r="AT120" s="911"/>
      <c r="AU120" s="968" t="s">
        <v>483</v>
      </c>
      <c r="AV120" s="969"/>
      <c r="AW120" s="969"/>
      <c r="AX120" s="969"/>
      <c r="AY120" s="970"/>
      <c r="AZ120" s="945" t="s">
        <v>484</v>
      </c>
      <c r="BA120" s="890"/>
      <c r="BB120" s="890"/>
      <c r="BC120" s="890"/>
      <c r="BD120" s="890"/>
      <c r="BE120" s="890"/>
      <c r="BF120" s="890"/>
      <c r="BG120" s="890"/>
      <c r="BH120" s="890"/>
      <c r="BI120" s="890"/>
      <c r="BJ120" s="890"/>
      <c r="BK120" s="890"/>
      <c r="BL120" s="890"/>
      <c r="BM120" s="890"/>
      <c r="BN120" s="890"/>
      <c r="BO120" s="890"/>
      <c r="BP120" s="891"/>
      <c r="BQ120" s="946">
        <v>1949323</v>
      </c>
      <c r="BR120" s="927"/>
      <c r="BS120" s="927"/>
      <c r="BT120" s="927"/>
      <c r="BU120" s="927"/>
      <c r="BV120" s="927">
        <v>2078242</v>
      </c>
      <c r="BW120" s="927"/>
      <c r="BX120" s="927"/>
      <c r="BY120" s="927"/>
      <c r="BZ120" s="927"/>
      <c r="CA120" s="927">
        <v>2317449</v>
      </c>
      <c r="CB120" s="927"/>
      <c r="CC120" s="927"/>
      <c r="CD120" s="927"/>
      <c r="CE120" s="927"/>
      <c r="CF120" s="951">
        <v>54.6</v>
      </c>
      <c r="CG120" s="952"/>
      <c r="CH120" s="952"/>
      <c r="CI120" s="952"/>
      <c r="CJ120" s="952"/>
      <c r="CK120" s="953" t="s">
        <v>485</v>
      </c>
      <c r="CL120" s="937"/>
      <c r="CM120" s="937"/>
      <c r="CN120" s="937"/>
      <c r="CO120" s="938"/>
      <c r="CP120" s="957" t="s">
        <v>486</v>
      </c>
      <c r="CQ120" s="958"/>
      <c r="CR120" s="958"/>
      <c r="CS120" s="958"/>
      <c r="CT120" s="958"/>
      <c r="CU120" s="958"/>
      <c r="CV120" s="958"/>
      <c r="CW120" s="958"/>
      <c r="CX120" s="958"/>
      <c r="CY120" s="958"/>
      <c r="CZ120" s="958"/>
      <c r="DA120" s="958"/>
      <c r="DB120" s="958"/>
      <c r="DC120" s="958"/>
      <c r="DD120" s="958"/>
      <c r="DE120" s="958"/>
      <c r="DF120" s="959"/>
      <c r="DG120" s="946" t="s">
        <v>400</v>
      </c>
      <c r="DH120" s="927"/>
      <c r="DI120" s="927"/>
      <c r="DJ120" s="927"/>
      <c r="DK120" s="927"/>
      <c r="DL120" s="927" t="s">
        <v>400</v>
      </c>
      <c r="DM120" s="927"/>
      <c r="DN120" s="927"/>
      <c r="DO120" s="927"/>
      <c r="DP120" s="927"/>
      <c r="DQ120" s="927">
        <v>7791645</v>
      </c>
      <c r="DR120" s="927"/>
      <c r="DS120" s="927"/>
      <c r="DT120" s="927"/>
      <c r="DU120" s="927"/>
      <c r="DV120" s="928">
        <v>183.7</v>
      </c>
      <c r="DW120" s="928"/>
      <c r="DX120" s="928"/>
      <c r="DY120" s="928"/>
      <c r="DZ120" s="929"/>
    </row>
    <row r="121" spans="1:130" s="247" customFormat="1" ht="26.25" customHeight="1" x14ac:dyDescent="0.15">
      <c r="A121" s="902"/>
      <c r="B121" s="903"/>
      <c r="C121" s="948" t="s">
        <v>487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400</v>
      </c>
      <c r="AB121" s="862"/>
      <c r="AC121" s="862"/>
      <c r="AD121" s="862"/>
      <c r="AE121" s="863"/>
      <c r="AF121" s="864" t="s">
        <v>400</v>
      </c>
      <c r="AG121" s="862"/>
      <c r="AH121" s="862"/>
      <c r="AI121" s="862"/>
      <c r="AJ121" s="863"/>
      <c r="AK121" s="864" t="s">
        <v>400</v>
      </c>
      <c r="AL121" s="862"/>
      <c r="AM121" s="862"/>
      <c r="AN121" s="862"/>
      <c r="AO121" s="863"/>
      <c r="AP121" s="909" t="s">
        <v>400</v>
      </c>
      <c r="AQ121" s="910"/>
      <c r="AR121" s="910"/>
      <c r="AS121" s="910"/>
      <c r="AT121" s="911"/>
      <c r="AU121" s="971"/>
      <c r="AV121" s="972"/>
      <c r="AW121" s="972"/>
      <c r="AX121" s="972"/>
      <c r="AY121" s="973"/>
      <c r="AZ121" s="897" t="s">
        <v>488</v>
      </c>
      <c r="BA121" s="832"/>
      <c r="BB121" s="832"/>
      <c r="BC121" s="832"/>
      <c r="BD121" s="832"/>
      <c r="BE121" s="832"/>
      <c r="BF121" s="832"/>
      <c r="BG121" s="832"/>
      <c r="BH121" s="832"/>
      <c r="BI121" s="832"/>
      <c r="BJ121" s="832"/>
      <c r="BK121" s="832"/>
      <c r="BL121" s="832"/>
      <c r="BM121" s="832"/>
      <c r="BN121" s="832"/>
      <c r="BO121" s="832"/>
      <c r="BP121" s="833"/>
      <c r="BQ121" s="898">
        <v>24257</v>
      </c>
      <c r="BR121" s="899"/>
      <c r="BS121" s="899"/>
      <c r="BT121" s="899"/>
      <c r="BU121" s="899"/>
      <c r="BV121" s="899">
        <v>18878</v>
      </c>
      <c r="BW121" s="899"/>
      <c r="BX121" s="899"/>
      <c r="BY121" s="899"/>
      <c r="BZ121" s="899"/>
      <c r="CA121" s="899">
        <v>15130</v>
      </c>
      <c r="CB121" s="899"/>
      <c r="CC121" s="899"/>
      <c r="CD121" s="899"/>
      <c r="CE121" s="899"/>
      <c r="CF121" s="960">
        <v>0.4</v>
      </c>
      <c r="CG121" s="961"/>
      <c r="CH121" s="961"/>
      <c r="CI121" s="961"/>
      <c r="CJ121" s="961"/>
      <c r="CK121" s="954"/>
      <c r="CL121" s="940"/>
      <c r="CM121" s="940"/>
      <c r="CN121" s="940"/>
      <c r="CO121" s="941"/>
      <c r="CP121" s="920" t="s">
        <v>489</v>
      </c>
      <c r="CQ121" s="921"/>
      <c r="CR121" s="921"/>
      <c r="CS121" s="921"/>
      <c r="CT121" s="921"/>
      <c r="CU121" s="921"/>
      <c r="CV121" s="921"/>
      <c r="CW121" s="921"/>
      <c r="CX121" s="921"/>
      <c r="CY121" s="921"/>
      <c r="CZ121" s="921"/>
      <c r="DA121" s="921"/>
      <c r="DB121" s="921"/>
      <c r="DC121" s="921"/>
      <c r="DD121" s="921"/>
      <c r="DE121" s="921"/>
      <c r="DF121" s="922"/>
      <c r="DG121" s="898">
        <v>57705</v>
      </c>
      <c r="DH121" s="899"/>
      <c r="DI121" s="899"/>
      <c r="DJ121" s="899"/>
      <c r="DK121" s="899"/>
      <c r="DL121" s="899">
        <v>50742</v>
      </c>
      <c r="DM121" s="899"/>
      <c r="DN121" s="899"/>
      <c r="DO121" s="899"/>
      <c r="DP121" s="899"/>
      <c r="DQ121" s="899">
        <v>42139</v>
      </c>
      <c r="DR121" s="899"/>
      <c r="DS121" s="899"/>
      <c r="DT121" s="899"/>
      <c r="DU121" s="899"/>
      <c r="DV121" s="876">
        <v>1</v>
      </c>
      <c r="DW121" s="876"/>
      <c r="DX121" s="876"/>
      <c r="DY121" s="876"/>
      <c r="DZ121" s="877"/>
    </row>
    <row r="122" spans="1:130" s="247" customFormat="1" ht="26.25" customHeight="1" x14ac:dyDescent="0.15">
      <c r="A122" s="902"/>
      <c r="B122" s="903"/>
      <c r="C122" s="906" t="s">
        <v>469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400</v>
      </c>
      <c r="AB122" s="862"/>
      <c r="AC122" s="862"/>
      <c r="AD122" s="862"/>
      <c r="AE122" s="863"/>
      <c r="AF122" s="864" t="s">
        <v>400</v>
      </c>
      <c r="AG122" s="862"/>
      <c r="AH122" s="862"/>
      <c r="AI122" s="862"/>
      <c r="AJ122" s="863"/>
      <c r="AK122" s="864" t="s">
        <v>456</v>
      </c>
      <c r="AL122" s="862"/>
      <c r="AM122" s="862"/>
      <c r="AN122" s="862"/>
      <c r="AO122" s="863"/>
      <c r="AP122" s="909" t="s">
        <v>400</v>
      </c>
      <c r="AQ122" s="910"/>
      <c r="AR122" s="910"/>
      <c r="AS122" s="910"/>
      <c r="AT122" s="911"/>
      <c r="AU122" s="971"/>
      <c r="AV122" s="972"/>
      <c r="AW122" s="972"/>
      <c r="AX122" s="972"/>
      <c r="AY122" s="973"/>
      <c r="AZ122" s="964" t="s">
        <v>490</v>
      </c>
      <c r="BA122" s="965"/>
      <c r="BB122" s="965"/>
      <c r="BC122" s="965"/>
      <c r="BD122" s="965"/>
      <c r="BE122" s="965"/>
      <c r="BF122" s="965"/>
      <c r="BG122" s="965"/>
      <c r="BH122" s="965"/>
      <c r="BI122" s="965"/>
      <c r="BJ122" s="965"/>
      <c r="BK122" s="965"/>
      <c r="BL122" s="965"/>
      <c r="BM122" s="965"/>
      <c r="BN122" s="965"/>
      <c r="BO122" s="965"/>
      <c r="BP122" s="966"/>
      <c r="BQ122" s="967">
        <v>11388162</v>
      </c>
      <c r="BR122" s="930"/>
      <c r="BS122" s="930"/>
      <c r="BT122" s="930"/>
      <c r="BU122" s="930"/>
      <c r="BV122" s="930">
        <v>11106652</v>
      </c>
      <c r="BW122" s="930"/>
      <c r="BX122" s="930"/>
      <c r="BY122" s="930"/>
      <c r="BZ122" s="930"/>
      <c r="CA122" s="930">
        <v>10438528</v>
      </c>
      <c r="CB122" s="930"/>
      <c r="CC122" s="930"/>
      <c r="CD122" s="930"/>
      <c r="CE122" s="930"/>
      <c r="CF122" s="931">
        <v>246.1</v>
      </c>
      <c r="CG122" s="932"/>
      <c r="CH122" s="932"/>
      <c r="CI122" s="932"/>
      <c r="CJ122" s="932"/>
      <c r="CK122" s="954"/>
      <c r="CL122" s="940"/>
      <c r="CM122" s="940"/>
      <c r="CN122" s="940"/>
      <c r="CO122" s="941"/>
      <c r="CP122" s="920" t="s">
        <v>491</v>
      </c>
      <c r="CQ122" s="921"/>
      <c r="CR122" s="921"/>
      <c r="CS122" s="921"/>
      <c r="CT122" s="921"/>
      <c r="CU122" s="921"/>
      <c r="CV122" s="921"/>
      <c r="CW122" s="921"/>
      <c r="CX122" s="921"/>
      <c r="CY122" s="921"/>
      <c r="CZ122" s="921"/>
      <c r="DA122" s="921"/>
      <c r="DB122" s="921"/>
      <c r="DC122" s="921"/>
      <c r="DD122" s="921"/>
      <c r="DE122" s="921"/>
      <c r="DF122" s="922"/>
      <c r="DG122" s="898" t="s">
        <v>492</v>
      </c>
      <c r="DH122" s="899"/>
      <c r="DI122" s="899"/>
      <c r="DJ122" s="899"/>
      <c r="DK122" s="899"/>
      <c r="DL122" s="899" t="s">
        <v>493</v>
      </c>
      <c r="DM122" s="899"/>
      <c r="DN122" s="899"/>
      <c r="DO122" s="899"/>
      <c r="DP122" s="899"/>
      <c r="DQ122" s="899">
        <v>17837</v>
      </c>
      <c r="DR122" s="899"/>
      <c r="DS122" s="899"/>
      <c r="DT122" s="899"/>
      <c r="DU122" s="899"/>
      <c r="DV122" s="876">
        <v>0.4</v>
      </c>
      <c r="DW122" s="876"/>
      <c r="DX122" s="876"/>
      <c r="DY122" s="876"/>
      <c r="DZ122" s="877"/>
    </row>
    <row r="123" spans="1:130" s="247" customFormat="1" ht="26.25" customHeight="1" x14ac:dyDescent="0.15">
      <c r="A123" s="902"/>
      <c r="B123" s="903"/>
      <c r="C123" s="906" t="s">
        <v>475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423</v>
      </c>
      <c r="AB123" s="862"/>
      <c r="AC123" s="862"/>
      <c r="AD123" s="862"/>
      <c r="AE123" s="863"/>
      <c r="AF123" s="864" t="s">
        <v>423</v>
      </c>
      <c r="AG123" s="862"/>
      <c r="AH123" s="862"/>
      <c r="AI123" s="862"/>
      <c r="AJ123" s="863"/>
      <c r="AK123" s="864" t="s">
        <v>494</v>
      </c>
      <c r="AL123" s="862"/>
      <c r="AM123" s="862"/>
      <c r="AN123" s="862"/>
      <c r="AO123" s="863"/>
      <c r="AP123" s="909" t="s">
        <v>495</v>
      </c>
      <c r="AQ123" s="910"/>
      <c r="AR123" s="910"/>
      <c r="AS123" s="910"/>
      <c r="AT123" s="911"/>
      <c r="AU123" s="974"/>
      <c r="AV123" s="975"/>
      <c r="AW123" s="975"/>
      <c r="AX123" s="975"/>
      <c r="AY123" s="975"/>
      <c r="AZ123" s="278" t="s">
        <v>193</v>
      </c>
      <c r="BA123" s="278"/>
      <c r="BB123" s="278"/>
      <c r="BC123" s="278"/>
      <c r="BD123" s="278"/>
      <c r="BE123" s="278"/>
      <c r="BF123" s="278"/>
      <c r="BG123" s="278"/>
      <c r="BH123" s="278"/>
      <c r="BI123" s="278"/>
      <c r="BJ123" s="278"/>
      <c r="BK123" s="278"/>
      <c r="BL123" s="278"/>
      <c r="BM123" s="278"/>
      <c r="BN123" s="278"/>
      <c r="BO123" s="962" t="s">
        <v>496</v>
      </c>
      <c r="BP123" s="963"/>
      <c r="BQ123" s="917">
        <v>13361742</v>
      </c>
      <c r="BR123" s="918"/>
      <c r="BS123" s="918"/>
      <c r="BT123" s="918"/>
      <c r="BU123" s="918"/>
      <c r="BV123" s="918">
        <v>13203772</v>
      </c>
      <c r="BW123" s="918"/>
      <c r="BX123" s="918"/>
      <c r="BY123" s="918"/>
      <c r="BZ123" s="918"/>
      <c r="CA123" s="918">
        <v>12771107</v>
      </c>
      <c r="CB123" s="918"/>
      <c r="CC123" s="918"/>
      <c r="CD123" s="918"/>
      <c r="CE123" s="918"/>
      <c r="CF123" s="828"/>
      <c r="CG123" s="829"/>
      <c r="CH123" s="829"/>
      <c r="CI123" s="829"/>
      <c r="CJ123" s="919"/>
      <c r="CK123" s="954"/>
      <c r="CL123" s="940"/>
      <c r="CM123" s="940"/>
      <c r="CN123" s="940"/>
      <c r="CO123" s="941"/>
      <c r="CP123" s="920" t="s">
        <v>497</v>
      </c>
      <c r="CQ123" s="921"/>
      <c r="CR123" s="921"/>
      <c r="CS123" s="921"/>
      <c r="CT123" s="921"/>
      <c r="CU123" s="921"/>
      <c r="CV123" s="921"/>
      <c r="CW123" s="921"/>
      <c r="CX123" s="921"/>
      <c r="CY123" s="921"/>
      <c r="CZ123" s="921"/>
      <c r="DA123" s="921"/>
      <c r="DB123" s="921"/>
      <c r="DC123" s="921"/>
      <c r="DD123" s="921"/>
      <c r="DE123" s="921"/>
      <c r="DF123" s="922"/>
      <c r="DG123" s="861">
        <v>13763</v>
      </c>
      <c r="DH123" s="862"/>
      <c r="DI123" s="862"/>
      <c r="DJ123" s="862"/>
      <c r="DK123" s="863"/>
      <c r="DL123" s="864">
        <v>14680</v>
      </c>
      <c r="DM123" s="862"/>
      <c r="DN123" s="862"/>
      <c r="DO123" s="862"/>
      <c r="DP123" s="863"/>
      <c r="DQ123" s="864">
        <v>13311</v>
      </c>
      <c r="DR123" s="862"/>
      <c r="DS123" s="862"/>
      <c r="DT123" s="862"/>
      <c r="DU123" s="863"/>
      <c r="DV123" s="909">
        <v>0.3</v>
      </c>
      <c r="DW123" s="910"/>
      <c r="DX123" s="910"/>
      <c r="DY123" s="910"/>
      <c r="DZ123" s="911"/>
    </row>
    <row r="124" spans="1:130" s="247" customFormat="1" ht="26.25" customHeight="1" thickBot="1" x14ac:dyDescent="0.2">
      <c r="A124" s="902"/>
      <c r="B124" s="903"/>
      <c r="C124" s="906" t="s">
        <v>478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132</v>
      </c>
      <c r="AB124" s="862"/>
      <c r="AC124" s="862"/>
      <c r="AD124" s="862"/>
      <c r="AE124" s="863"/>
      <c r="AF124" s="864" t="s">
        <v>423</v>
      </c>
      <c r="AG124" s="862"/>
      <c r="AH124" s="862"/>
      <c r="AI124" s="862"/>
      <c r="AJ124" s="863"/>
      <c r="AK124" s="864" t="s">
        <v>495</v>
      </c>
      <c r="AL124" s="862"/>
      <c r="AM124" s="862"/>
      <c r="AN124" s="862"/>
      <c r="AO124" s="863"/>
      <c r="AP124" s="909" t="s">
        <v>132</v>
      </c>
      <c r="AQ124" s="910"/>
      <c r="AR124" s="910"/>
      <c r="AS124" s="910"/>
      <c r="AT124" s="911"/>
      <c r="AU124" s="912" t="s">
        <v>498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96.2</v>
      </c>
      <c r="BR124" s="916"/>
      <c r="BS124" s="916"/>
      <c r="BT124" s="916"/>
      <c r="BU124" s="916"/>
      <c r="BV124" s="916">
        <v>93.8</v>
      </c>
      <c r="BW124" s="916"/>
      <c r="BX124" s="916"/>
      <c r="BY124" s="916"/>
      <c r="BZ124" s="916"/>
      <c r="CA124" s="916">
        <v>77.900000000000006</v>
      </c>
      <c r="CB124" s="916"/>
      <c r="CC124" s="916"/>
      <c r="CD124" s="916"/>
      <c r="CE124" s="916"/>
      <c r="CF124" s="806"/>
      <c r="CG124" s="807"/>
      <c r="CH124" s="807"/>
      <c r="CI124" s="807"/>
      <c r="CJ124" s="947"/>
      <c r="CK124" s="955"/>
      <c r="CL124" s="955"/>
      <c r="CM124" s="955"/>
      <c r="CN124" s="955"/>
      <c r="CO124" s="956"/>
      <c r="CP124" s="920" t="s">
        <v>499</v>
      </c>
      <c r="CQ124" s="921"/>
      <c r="CR124" s="921"/>
      <c r="CS124" s="921"/>
      <c r="CT124" s="921"/>
      <c r="CU124" s="921"/>
      <c r="CV124" s="921"/>
      <c r="CW124" s="921"/>
      <c r="CX124" s="921"/>
      <c r="CY124" s="921"/>
      <c r="CZ124" s="921"/>
      <c r="DA124" s="921"/>
      <c r="DB124" s="921"/>
      <c r="DC124" s="921"/>
      <c r="DD124" s="921"/>
      <c r="DE124" s="921"/>
      <c r="DF124" s="922"/>
      <c r="DG124" s="844">
        <v>8824612</v>
      </c>
      <c r="DH124" s="845"/>
      <c r="DI124" s="845"/>
      <c r="DJ124" s="845"/>
      <c r="DK124" s="846"/>
      <c r="DL124" s="847">
        <v>8636116</v>
      </c>
      <c r="DM124" s="845"/>
      <c r="DN124" s="845"/>
      <c r="DO124" s="845"/>
      <c r="DP124" s="846"/>
      <c r="DQ124" s="847" t="s">
        <v>423</v>
      </c>
      <c r="DR124" s="845"/>
      <c r="DS124" s="845"/>
      <c r="DT124" s="845"/>
      <c r="DU124" s="846"/>
      <c r="DV124" s="933" t="s">
        <v>132</v>
      </c>
      <c r="DW124" s="934"/>
      <c r="DX124" s="934"/>
      <c r="DY124" s="934"/>
      <c r="DZ124" s="935"/>
    </row>
    <row r="125" spans="1:130" s="247" customFormat="1" ht="26.25" customHeight="1" x14ac:dyDescent="0.15">
      <c r="A125" s="902"/>
      <c r="B125" s="903"/>
      <c r="C125" s="906" t="s">
        <v>480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500</v>
      </c>
      <c r="AB125" s="862"/>
      <c r="AC125" s="862"/>
      <c r="AD125" s="862"/>
      <c r="AE125" s="863"/>
      <c r="AF125" s="864" t="s">
        <v>423</v>
      </c>
      <c r="AG125" s="862"/>
      <c r="AH125" s="862"/>
      <c r="AI125" s="862"/>
      <c r="AJ125" s="863"/>
      <c r="AK125" s="864" t="s">
        <v>423</v>
      </c>
      <c r="AL125" s="862"/>
      <c r="AM125" s="862"/>
      <c r="AN125" s="862"/>
      <c r="AO125" s="863"/>
      <c r="AP125" s="909" t="s">
        <v>423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501</v>
      </c>
      <c r="CL125" s="937"/>
      <c r="CM125" s="937"/>
      <c r="CN125" s="937"/>
      <c r="CO125" s="938"/>
      <c r="CP125" s="945" t="s">
        <v>502</v>
      </c>
      <c r="CQ125" s="890"/>
      <c r="CR125" s="890"/>
      <c r="CS125" s="890"/>
      <c r="CT125" s="890"/>
      <c r="CU125" s="890"/>
      <c r="CV125" s="890"/>
      <c r="CW125" s="890"/>
      <c r="CX125" s="890"/>
      <c r="CY125" s="890"/>
      <c r="CZ125" s="890"/>
      <c r="DA125" s="890"/>
      <c r="DB125" s="890"/>
      <c r="DC125" s="890"/>
      <c r="DD125" s="890"/>
      <c r="DE125" s="890"/>
      <c r="DF125" s="891"/>
      <c r="DG125" s="946" t="s">
        <v>132</v>
      </c>
      <c r="DH125" s="927"/>
      <c r="DI125" s="927"/>
      <c r="DJ125" s="927"/>
      <c r="DK125" s="927"/>
      <c r="DL125" s="927" t="s">
        <v>423</v>
      </c>
      <c r="DM125" s="927"/>
      <c r="DN125" s="927"/>
      <c r="DO125" s="927"/>
      <c r="DP125" s="927"/>
      <c r="DQ125" s="927" t="s">
        <v>132</v>
      </c>
      <c r="DR125" s="927"/>
      <c r="DS125" s="927"/>
      <c r="DT125" s="927"/>
      <c r="DU125" s="927"/>
      <c r="DV125" s="928" t="s">
        <v>503</v>
      </c>
      <c r="DW125" s="928"/>
      <c r="DX125" s="928"/>
      <c r="DY125" s="928"/>
      <c r="DZ125" s="929"/>
    </row>
    <row r="126" spans="1:130" s="247" customFormat="1" ht="26.25" customHeight="1" thickBot="1" x14ac:dyDescent="0.2">
      <c r="A126" s="902"/>
      <c r="B126" s="903"/>
      <c r="C126" s="906" t="s">
        <v>482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504</v>
      </c>
      <c r="AB126" s="862"/>
      <c r="AC126" s="862"/>
      <c r="AD126" s="862"/>
      <c r="AE126" s="863"/>
      <c r="AF126" s="864" t="s">
        <v>500</v>
      </c>
      <c r="AG126" s="862"/>
      <c r="AH126" s="862"/>
      <c r="AI126" s="862"/>
      <c r="AJ126" s="863"/>
      <c r="AK126" s="864" t="s">
        <v>505</v>
      </c>
      <c r="AL126" s="862"/>
      <c r="AM126" s="862"/>
      <c r="AN126" s="862"/>
      <c r="AO126" s="863"/>
      <c r="AP126" s="909" t="s">
        <v>506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507</v>
      </c>
      <c r="CQ126" s="832"/>
      <c r="CR126" s="832"/>
      <c r="CS126" s="832"/>
      <c r="CT126" s="832"/>
      <c r="CU126" s="832"/>
      <c r="CV126" s="832"/>
      <c r="CW126" s="832"/>
      <c r="CX126" s="832"/>
      <c r="CY126" s="832"/>
      <c r="CZ126" s="832"/>
      <c r="DA126" s="832"/>
      <c r="DB126" s="832"/>
      <c r="DC126" s="832"/>
      <c r="DD126" s="832"/>
      <c r="DE126" s="832"/>
      <c r="DF126" s="833"/>
      <c r="DG126" s="898" t="s">
        <v>495</v>
      </c>
      <c r="DH126" s="899"/>
      <c r="DI126" s="899"/>
      <c r="DJ126" s="899"/>
      <c r="DK126" s="899"/>
      <c r="DL126" s="899" t="s">
        <v>132</v>
      </c>
      <c r="DM126" s="899"/>
      <c r="DN126" s="899"/>
      <c r="DO126" s="899"/>
      <c r="DP126" s="899"/>
      <c r="DQ126" s="899" t="s">
        <v>132</v>
      </c>
      <c r="DR126" s="899"/>
      <c r="DS126" s="899"/>
      <c r="DT126" s="899"/>
      <c r="DU126" s="899"/>
      <c r="DV126" s="876" t="s">
        <v>500</v>
      </c>
      <c r="DW126" s="876"/>
      <c r="DX126" s="876"/>
      <c r="DY126" s="876"/>
      <c r="DZ126" s="877"/>
    </row>
    <row r="127" spans="1:130" s="247" customFormat="1" ht="26.25" customHeight="1" x14ac:dyDescent="0.15">
      <c r="A127" s="904"/>
      <c r="B127" s="905"/>
      <c r="C127" s="923" t="s">
        <v>508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6732</v>
      </c>
      <c r="AB127" s="862"/>
      <c r="AC127" s="862"/>
      <c r="AD127" s="862"/>
      <c r="AE127" s="863"/>
      <c r="AF127" s="864">
        <v>4454</v>
      </c>
      <c r="AG127" s="862"/>
      <c r="AH127" s="862"/>
      <c r="AI127" s="862"/>
      <c r="AJ127" s="863"/>
      <c r="AK127" s="864">
        <v>1714</v>
      </c>
      <c r="AL127" s="862"/>
      <c r="AM127" s="862"/>
      <c r="AN127" s="862"/>
      <c r="AO127" s="863"/>
      <c r="AP127" s="909">
        <v>0</v>
      </c>
      <c r="AQ127" s="910"/>
      <c r="AR127" s="910"/>
      <c r="AS127" s="910"/>
      <c r="AT127" s="911"/>
      <c r="AU127" s="283"/>
      <c r="AV127" s="283"/>
      <c r="AW127" s="283"/>
      <c r="AX127" s="926" t="s">
        <v>509</v>
      </c>
      <c r="AY127" s="894"/>
      <c r="AZ127" s="894"/>
      <c r="BA127" s="894"/>
      <c r="BB127" s="894"/>
      <c r="BC127" s="894"/>
      <c r="BD127" s="894"/>
      <c r="BE127" s="895"/>
      <c r="BF127" s="893" t="s">
        <v>510</v>
      </c>
      <c r="BG127" s="894"/>
      <c r="BH127" s="894"/>
      <c r="BI127" s="894"/>
      <c r="BJ127" s="894"/>
      <c r="BK127" s="894"/>
      <c r="BL127" s="895"/>
      <c r="BM127" s="893" t="s">
        <v>511</v>
      </c>
      <c r="BN127" s="894"/>
      <c r="BO127" s="894"/>
      <c r="BP127" s="894"/>
      <c r="BQ127" s="894"/>
      <c r="BR127" s="894"/>
      <c r="BS127" s="895"/>
      <c r="BT127" s="893" t="s">
        <v>512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513</v>
      </c>
      <c r="CQ127" s="832"/>
      <c r="CR127" s="832"/>
      <c r="CS127" s="832"/>
      <c r="CT127" s="832"/>
      <c r="CU127" s="832"/>
      <c r="CV127" s="832"/>
      <c r="CW127" s="832"/>
      <c r="CX127" s="832"/>
      <c r="CY127" s="832"/>
      <c r="CZ127" s="832"/>
      <c r="DA127" s="832"/>
      <c r="DB127" s="832"/>
      <c r="DC127" s="832"/>
      <c r="DD127" s="832"/>
      <c r="DE127" s="832"/>
      <c r="DF127" s="833"/>
      <c r="DG127" s="898" t="s">
        <v>506</v>
      </c>
      <c r="DH127" s="899"/>
      <c r="DI127" s="899"/>
      <c r="DJ127" s="899"/>
      <c r="DK127" s="899"/>
      <c r="DL127" s="899" t="s">
        <v>493</v>
      </c>
      <c r="DM127" s="899"/>
      <c r="DN127" s="899"/>
      <c r="DO127" s="899"/>
      <c r="DP127" s="899"/>
      <c r="DQ127" s="899" t="s">
        <v>505</v>
      </c>
      <c r="DR127" s="899"/>
      <c r="DS127" s="899"/>
      <c r="DT127" s="899"/>
      <c r="DU127" s="899"/>
      <c r="DV127" s="876" t="s">
        <v>423</v>
      </c>
      <c r="DW127" s="876"/>
      <c r="DX127" s="876"/>
      <c r="DY127" s="876"/>
      <c r="DZ127" s="877"/>
    </row>
    <row r="128" spans="1:130" s="247" customFormat="1" ht="26.25" customHeight="1" thickBot="1" x14ac:dyDescent="0.2">
      <c r="A128" s="878" t="s">
        <v>514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515</v>
      </c>
      <c r="X128" s="880"/>
      <c r="Y128" s="880"/>
      <c r="Z128" s="881"/>
      <c r="AA128" s="882">
        <v>6846</v>
      </c>
      <c r="AB128" s="883"/>
      <c r="AC128" s="883"/>
      <c r="AD128" s="883"/>
      <c r="AE128" s="884"/>
      <c r="AF128" s="885">
        <v>5374</v>
      </c>
      <c r="AG128" s="883"/>
      <c r="AH128" s="883"/>
      <c r="AI128" s="883"/>
      <c r="AJ128" s="884"/>
      <c r="AK128" s="885">
        <v>3841</v>
      </c>
      <c r="AL128" s="883"/>
      <c r="AM128" s="883"/>
      <c r="AN128" s="883"/>
      <c r="AO128" s="884"/>
      <c r="AP128" s="886"/>
      <c r="AQ128" s="887"/>
      <c r="AR128" s="887"/>
      <c r="AS128" s="887"/>
      <c r="AT128" s="888"/>
      <c r="AU128" s="283"/>
      <c r="AV128" s="283"/>
      <c r="AW128" s="283"/>
      <c r="AX128" s="889" t="s">
        <v>516</v>
      </c>
      <c r="AY128" s="890"/>
      <c r="AZ128" s="890"/>
      <c r="BA128" s="890"/>
      <c r="BB128" s="890"/>
      <c r="BC128" s="890"/>
      <c r="BD128" s="890"/>
      <c r="BE128" s="891"/>
      <c r="BF128" s="868" t="s">
        <v>500</v>
      </c>
      <c r="BG128" s="869"/>
      <c r="BH128" s="869"/>
      <c r="BI128" s="869"/>
      <c r="BJ128" s="869"/>
      <c r="BK128" s="869"/>
      <c r="BL128" s="892"/>
      <c r="BM128" s="868">
        <v>14.74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517</v>
      </c>
      <c r="CQ128" s="810"/>
      <c r="CR128" s="810"/>
      <c r="CS128" s="810"/>
      <c r="CT128" s="810"/>
      <c r="CU128" s="810"/>
      <c r="CV128" s="810"/>
      <c r="CW128" s="810"/>
      <c r="CX128" s="810"/>
      <c r="CY128" s="810"/>
      <c r="CZ128" s="810"/>
      <c r="DA128" s="810"/>
      <c r="DB128" s="810"/>
      <c r="DC128" s="810"/>
      <c r="DD128" s="810"/>
      <c r="DE128" s="810"/>
      <c r="DF128" s="811"/>
      <c r="DG128" s="872" t="s">
        <v>505</v>
      </c>
      <c r="DH128" s="873"/>
      <c r="DI128" s="873"/>
      <c r="DJ128" s="873"/>
      <c r="DK128" s="873"/>
      <c r="DL128" s="873" t="s">
        <v>495</v>
      </c>
      <c r="DM128" s="873"/>
      <c r="DN128" s="873"/>
      <c r="DO128" s="873"/>
      <c r="DP128" s="873"/>
      <c r="DQ128" s="873" t="s">
        <v>495</v>
      </c>
      <c r="DR128" s="873"/>
      <c r="DS128" s="873"/>
      <c r="DT128" s="873"/>
      <c r="DU128" s="873"/>
      <c r="DV128" s="874" t="s">
        <v>505</v>
      </c>
      <c r="DW128" s="874"/>
      <c r="DX128" s="874"/>
      <c r="DY128" s="874"/>
      <c r="DZ128" s="875"/>
    </row>
    <row r="129" spans="1:131" s="247" customFormat="1" ht="26.25" customHeight="1" x14ac:dyDescent="0.15">
      <c r="A129" s="856" t="s">
        <v>109</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518</v>
      </c>
      <c r="X129" s="859"/>
      <c r="Y129" s="859"/>
      <c r="Z129" s="860"/>
      <c r="AA129" s="861">
        <v>5496759</v>
      </c>
      <c r="AB129" s="862"/>
      <c r="AC129" s="862"/>
      <c r="AD129" s="862"/>
      <c r="AE129" s="863"/>
      <c r="AF129" s="864">
        <v>5419855</v>
      </c>
      <c r="AG129" s="862"/>
      <c r="AH129" s="862"/>
      <c r="AI129" s="862"/>
      <c r="AJ129" s="863"/>
      <c r="AK129" s="864">
        <v>5426216</v>
      </c>
      <c r="AL129" s="862"/>
      <c r="AM129" s="862"/>
      <c r="AN129" s="862"/>
      <c r="AO129" s="863"/>
      <c r="AP129" s="865"/>
      <c r="AQ129" s="866"/>
      <c r="AR129" s="866"/>
      <c r="AS129" s="866"/>
      <c r="AT129" s="867"/>
      <c r="AU129" s="285"/>
      <c r="AV129" s="285"/>
      <c r="AW129" s="285"/>
      <c r="AX129" s="831" t="s">
        <v>519</v>
      </c>
      <c r="AY129" s="832"/>
      <c r="AZ129" s="832"/>
      <c r="BA129" s="832"/>
      <c r="BB129" s="832"/>
      <c r="BC129" s="832"/>
      <c r="BD129" s="832"/>
      <c r="BE129" s="833"/>
      <c r="BF129" s="851" t="s">
        <v>495</v>
      </c>
      <c r="BG129" s="852"/>
      <c r="BH129" s="852"/>
      <c r="BI129" s="852"/>
      <c r="BJ129" s="852"/>
      <c r="BK129" s="852"/>
      <c r="BL129" s="853"/>
      <c r="BM129" s="851">
        <v>19.739999999999998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520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521</v>
      </c>
      <c r="X130" s="859"/>
      <c r="Y130" s="859"/>
      <c r="Z130" s="860"/>
      <c r="AA130" s="861">
        <v>1184138</v>
      </c>
      <c r="AB130" s="862"/>
      <c r="AC130" s="862"/>
      <c r="AD130" s="862"/>
      <c r="AE130" s="863"/>
      <c r="AF130" s="864">
        <v>1216800</v>
      </c>
      <c r="AG130" s="862"/>
      <c r="AH130" s="862"/>
      <c r="AI130" s="862"/>
      <c r="AJ130" s="863"/>
      <c r="AK130" s="864">
        <v>1185107</v>
      </c>
      <c r="AL130" s="862"/>
      <c r="AM130" s="862"/>
      <c r="AN130" s="862"/>
      <c r="AO130" s="863"/>
      <c r="AP130" s="865"/>
      <c r="AQ130" s="866"/>
      <c r="AR130" s="866"/>
      <c r="AS130" s="866"/>
      <c r="AT130" s="867"/>
      <c r="AU130" s="285"/>
      <c r="AV130" s="285"/>
      <c r="AW130" s="285"/>
      <c r="AX130" s="831" t="s">
        <v>522</v>
      </c>
      <c r="AY130" s="832"/>
      <c r="AZ130" s="832"/>
      <c r="BA130" s="832"/>
      <c r="BB130" s="832"/>
      <c r="BC130" s="832"/>
      <c r="BD130" s="832"/>
      <c r="BE130" s="833"/>
      <c r="BF130" s="834">
        <v>12.8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523</v>
      </c>
      <c r="X131" s="842"/>
      <c r="Y131" s="842"/>
      <c r="Z131" s="843"/>
      <c r="AA131" s="844">
        <v>4312621</v>
      </c>
      <c r="AB131" s="845"/>
      <c r="AC131" s="845"/>
      <c r="AD131" s="845"/>
      <c r="AE131" s="846"/>
      <c r="AF131" s="847">
        <v>4203055</v>
      </c>
      <c r="AG131" s="845"/>
      <c r="AH131" s="845"/>
      <c r="AI131" s="845"/>
      <c r="AJ131" s="846"/>
      <c r="AK131" s="847">
        <v>4241109</v>
      </c>
      <c r="AL131" s="845"/>
      <c r="AM131" s="845"/>
      <c r="AN131" s="845"/>
      <c r="AO131" s="846"/>
      <c r="AP131" s="848"/>
      <c r="AQ131" s="849"/>
      <c r="AR131" s="849"/>
      <c r="AS131" s="849"/>
      <c r="AT131" s="850"/>
      <c r="AU131" s="285"/>
      <c r="AV131" s="285"/>
      <c r="AW131" s="285"/>
      <c r="AX131" s="809" t="s">
        <v>524</v>
      </c>
      <c r="AY131" s="810"/>
      <c r="AZ131" s="810"/>
      <c r="BA131" s="810"/>
      <c r="BB131" s="810"/>
      <c r="BC131" s="810"/>
      <c r="BD131" s="810"/>
      <c r="BE131" s="811"/>
      <c r="BF131" s="812">
        <v>77.900000000000006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525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526</v>
      </c>
      <c r="W132" s="822"/>
      <c r="X132" s="822"/>
      <c r="Y132" s="822"/>
      <c r="Z132" s="823"/>
      <c r="AA132" s="824">
        <v>12.98416902</v>
      </c>
      <c r="AB132" s="825"/>
      <c r="AC132" s="825"/>
      <c r="AD132" s="825"/>
      <c r="AE132" s="826"/>
      <c r="AF132" s="827">
        <v>13.57293683</v>
      </c>
      <c r="AG132" s="825"/>
      <c r="AH132" s="825"/>
      <c r="AI132" s="825"/>
      <c r="AJ132" s="826"/>
      <c r="AK132" s="827">
        <v>11.93800961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527</v>
      </c>
      <c r="W133" s="801"/>
      <c r="X133" s="801"/>
      <c r="Y133" s="801"/>
      <c r="Z133" s="802"/>
      <c r="AA133" s="803">
        <v>13</v>
      </c>
      <c r="AB133" s="804"/>
      <c r="AC133" s="804"/>
      <c r="AD133" s="804"/>
      <c r="AE133" s="805"/>
      <c r="AF133" s="803">
        <v>13.8</v>
      </c>
      <c r="AG133" s="804"/>
      <c r="AH133" s="804"/>
      <c r="AI133" s="804"/>
      <c r="AJ133" s="805"/>
      <c r="AK133" s="803">
        <v>12.8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jd2Evh1AaXN3T4aIUkAQ9REj0KnxmtMpek6t4QFNhThNRzOJHs+TW7qhj9xBttW03hR40ZKh1EhEsHoDF8raA==" saltValue="XkEmBPyMJFR+sQczFWRj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1"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lCqePxV8Go2iIhO/SIK32X5YUlwc4Yt6u+pAg0NGE7Ym3RCHwGzRzVwJez640V6yJBpDi1V74LWfcy0xkk1xw==" saltValue="PFgzI86U4RU9lLsMI0TKyQ==" spinCount="100000" sheet="1" objects="1" scenarios="1"/>
  <dataConsolidate link="1"/>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64"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xTXsTnUR3lSW5VmIehOztM0ePsspqLmJH8RTsXFSdyKma0Toq2/a+sbYslMt59vnp+m66x0xs3k/Gk/3AHX7Q==" saltValue="gx4KiJ8CmVSeRswpF56oBA==" spinCount="100000" sheet="1" objects="1" scenarios="1"/>
  <dataConsolidate link="1"/>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4"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531</v>
      </c>
      <c r="AP7" s="304"/>
      <c r="AQ7" s="305" t="s">
        <v>532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533</v>
      </c>
      <c r="AQ8" s="311" t="s">
        <v>534</v>
      </c>
      <c r="AR8" s="312" t="s">
        <v>535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536</v>
      </c>
      <c r="AL9" s="1232"/>
      <c r="AM9" s="1232"/>
      <c r="AN9" s="1233"/>
      <c r="AO9" s="313">
        <v>1369277</v>
      </c>
      <c r="AP9" s="313">
        <v>91627</v>
      </c>
      <c r="AQ9" s="314">
        <v>99202</v>
      </c>
      <c r="AR9" s="315">
        <v>-7.6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537</v>
      </c>
      <c r="AL10" s="1232"/>
      <c r="AM10" s="1232"/>
      <c r="AN10" s="1233"/>
      <c r="AO10" s="316">
        <v>198882</v>
      </c>
      <c r="AP10" s="316">
        <v>13308</v>
      </c>
      <c r="AQ10" s="317">
        <v>11247</v>
      </c>
      <c r="AR10" s="318">
        <v>18.3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538</v>
      </c>
      <c r="AL11" s="1232"/>
      <c r="AM11" s="1232"/>
      <c r="AN11" s="1233"/>
      <c r="AO11" s="316">
        <v>171494</v>
      </c>
      <c r="AP11" s="316">
        <v>11476</v>
      </c>
      <c r="AQ11" s="317">
        <v>20554</v>
      </c>
      <c r="AR11" s="318">
        <v>-44.2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539</v>
      </c>
      <c r="AL12" s="1232"/>
      <c r="AM12" s="1232"/>
      <c r="AN12" s="1233"/>
      <c r="AO12" s="316" t="s">
        <v>540</v>
      </c>
      <c r="AP12" s="316" t="s">
        <v>540</v>
      </c>
      <c r="AQ12" s="317">
        <v>2195</v>
      </c>
      <c r="AR12" s="318" t="s">
        <v>540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541</v>
      </c>
      <c r="AL13" s="1232"/>
      <c r="AM13" s="1232"/>
      <c r="AN13" s="1233"/>
      <c r="AO13" s="316" t="s">
        <v>540</v>
      </c>
      <c r="AP13" s="316" t="s">
        <v>540</v>
      </c>
      <c r="AQ13" s="317" t="s">
        <v>540</v>
      </c>
      <c r="AR13" s="318" t="s">
        <v>540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542</v>
      </c>
      <c r="AL14" s="1232"/>
      <c r="AM14" s="1232"/>
      <c r="AN14" s="1233"/>
      <c r="AO14" s="316" t="s">
        <v>540</v>
      </c>
      <c r="AP14" s="316" t="s">
        <v>540</v>
      </c>
      <c r="AQ14" s="317">
        <v>4724</v>
      </c>
      <c r="AR14" s="318" t="s">
        <v>540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543</v>
      </c>
      <c r="AL15" s="1232"/>
      <c r="AM15" s="1232"/>
      <c r="AN15" s="1233"/>
      <c r="AO15" s="316">
        <v>25799</v>
      </c>
      <c r="AP15" s="316">
        <v>1726</v>
      </c>
      <c r="AQ15" s="317">
        <v>2851</v>
      </c>
      <c r="AR15" s="318">
        <v>-39.5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544</v>
      </c>
      <c r="AL16" s="1235"/>
      <c r="AM16" s="1235"/>
      <c r="AN16" s="1236"/>
      <c r="AO16" s="316">
        <v>-105824</v>
      </c>
      <c r="AP16" s="316">
        <v>-7081</v>
      </c>
      <c r="AQ16" s="317">
        <v>-9556</v>
      </c>
      <c r="AR16" s="318">
        <v>-25.9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193</v>
      </c>
      <c r="AL17" s="1235"/>
      <c r="AM17" s="1235"/>
      <c r="AN17" s="1236"/>
      <c r="AO17" s="316">
        <v>1659628</v>
      </c>
      <c r="AP17" s="316">
        <v>111056</v>
      </c>
      <c r="AQ17" s="317">
        <v>131217</v>
      </c>
      <c r="AR17" s="318">
        <v>-15.4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546</v>
      </c>
      <c r="AP20" s="324" t="s">
        <v>547</v>
      </c>
      <c r="AQ20" s="325" t="s">
        <v>548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549</v>
      </c>
      <c r="AL21" s="1229"/>
      <c r="AM21" s="1229"/>
      <c r="AN21" s="1230"/>
      <c r="AO21" s="328">
        <v>12.31</v>
      </c>
      <c r="AP21" s="329">
        <v>11.75</v>
      </c>
      <c r="AQ21" s="330">
        <v>0.56000000000000005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550</v>
      </c>
      <c r="AL22" s="1229"/>
      <c r="AM22" s="1229"/>
      <c r="AN22" s="1230"/>
      <c r="AO22" s="333">
        <v>94.8</v>
      </c>
      <c r="AP22" s="334">
        <v>95.4</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551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552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531</v>
      </c>
      <c r="AP30" s="304"/>
      <c r="AQ30" s="305" t="s">
        <v>532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533</v>
      </c>
      <c r="AQ31" s="311" t="s">
        <v>534</v>
      </c>
      <c r="AR31" s="312" t="s">
        <v>535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554</v>
      </c>
      <c r="AL32" s="1220"/>
      <c r="AM32" s="1220"/>
      <c r="AN32" s="1221"/>
      <c r="AO32" s="343">
        <v>853230</v>
      </c>
      <c r="AP32" s="343">
        <v>57095</v>
      </c>
      <c r="AQ32" s="344">
        <v>84474</v>
      </c>
      <c r="AR32" s="345">
        <v>-32.4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555</v>
      </c>
      <c r="AL33" s="1220"/>
      <c r="AM33" s="1220"/>
      <c r="AN33" s="1221"/>
      <c r="AO33" s="343" t="s">
        <v>540</v>
      </c>
      <c r="AP33" s="343" t="s">
        <v>540</v>
      </c>
      <c r="AQ33" s="344" t="s">
        <v>540</v>
      </c>
      <c r="AR33" s="345" t="s">
        <v>540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556</v>
      </c>
      <c r="AL34" s="1220"/>
      <c r="AM34" s="1220"/>
      <c r="AN34" s="1221"/>
      <c r="AO34" s="343" t="s">
        <v>540</v>
      </c>
      <c r="AP34" s="343" t="s">
        <v>540</v>
      </c>
      <c r="AQ34" s="344" t="s">
        <v>540</v>
      </c>
      <c r="AR34" s="345" t="s">
        <v>540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557</v>
      </c>
      <c r="AL35" s="1220"/>
      <c r="AM35" s="1220"/>
      <c r="AN35" s="1221"/>
      <c r="AO35" s="343">
        <v>826227</v>
      </c>
      <c r="AP35" s="343">
        <v>55288</v>
      </c>
      <c r="AQ35" s="344">
        <v>26788</v>
      </c>
      <c r="AR35" s="345">
        <v>106.4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558</v>
      </c>
      <c r="AL36" s="1220"/>
      <c r="AM36" s="1220"/>
      <c r="AN36" s="1221"/>
      <c r="AO36" s="343">
        <v>14081</v>
      </c>
      <c r="AP36" s="343">
        <v>942</v>
      </c>
      <c r="AQ36" s="344">
        <v>3368</v>
      </c>
      <c r="AR36" s="345">
        <v>-72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559</v>
      </c>
      <c r="AL37" s="1220"/>
      <c r="AM37" s="1220"/>
      <c r="AN37" s="1221"/>
      <c r="AO37" s="343">
        <v>1714</v>
      </c>
      <c r="AP37" s="343">
        <v>115</v>
      </c>
      <c r="AQ37" s="344">
        <v>1258</v>
      </c>
      <c r="AR37" s="345">
        <v>-90.9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560</v>
      </c>
      <c r="AL38" s="1223"/>
      <c r="AM38" s="1223"/>
      <c r="AN38" s="1224"/>
      <c r="AO38" s="346" t="s">
        <v>540</v>
      </c>
      <c r="AP38" s="346" t="s">
        <v>540</v>
      </c>
      <c r="AQ38" s="347">
        <v>17</v>
      </c>
      <c r="AR38" s="335" t="s">
        <v>540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561</v>
      </c>
      <c r="AL39" s="1223"/>
      <c r="AM39" s="1223"/>
      <c r="AN39" s="1224"/>
      <c r="AO39" s="343">
        <v>-3841</v>
      </c>
      <c r="AP39" s="343">
        <v>-257</v>
      </c>
      <c r="AQ39" s="344">
        <v>-5714</v>
      </c>
      <c r="AR39" s="345">
        <v>-95.5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562</v>
      </c>
      <c r="AL40" s="1220"/>
      <c r="AM40" s="1220"/>
      <c r="AN40" s="1221"/>
      <c r="AO40" s="343">
        <v>-1185107</v>
      </c>
      <c r="AP40" s="343">
        <v>-79303</v>
      </c>
      <c r="AQ40" s="344">
        <v>-76184</v>
      </c>
      <c r="AR40" s="345">
        <v>4.0999999999999996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306</v>
      </c>
      <c r="AL41" s="1226"/>
      <c r="AM41" s="1226"/>
      <c r="AN41" s="1227"/>
      <c r="AO41" s="343">
        <v>506304</v>
      </c>
      <c r="AP41" s="343">
        <v>33880</v>
      </c>
      <c r="AQ41" s="344">
        <v>34007</v>
      </c>
      <c r="AR41" s="345">
        <v>-0.4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531</v>
      </c>
      <c r="AN49" s="1214" t="s">
        <v>566</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567</v>
      </c>
      <c r="AO50" s="360" t="s">
        <v>568</v>
      </c>
      <c r="AP50" s="361" t="s">
        <v>569</v>
      </c>
      <c r="AQ50" s="362" t="s">
        <v>570</v>
      </c>
      <c r="AR50" s="363" t="s">
        <v>571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572</v>
      </c>
      <c r="AL51" s="356"/>
      <c r="AM51" s="364">
        <v>767430</v>
      </c>
      <c r="AN51" s="365">
        <v>49406</v>
      </c>
      <c r="AO51" s="366">
        <v>16.2</v>
      </c>
      <c r="AP51" s="367">
        <v>93741</v>
      </c>
      <c r="AQ51" s="368">
        <v>-7.8</v>
      </c>
      <c r="AR51" s="369">
        <v>24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573</v>
      </c>
      <c r="AM52" s="372">
        <v>444051</v>
      </c>
      <c r="AN52" s="373">
        <v>28588</v>
      </c>
      <c r="AO52" s="374">
        <v>-18.7</v>
      </c>
      <c r="AP52" s="375">
        <v>46285</v>
      </c>
      <c r="AQ52" s="376">
        <v>-9.4</v>
      </c>
      <c r="AR52" s="377">
        <v>-9.3000000000000007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574</v>
      </c>
      <c r="AL53" s="356"/>
      <c r="AM53" s="364">
        <v>990440</v>
      </c>
      <c r="AN53" s="365">
        <v>64306</v>
      </c>
      <c r="AO53" s="366">
        <v>30.2</v>
      </c>
      <c r="AP53" s="367">
        <v>107537</v>
      </c>
      <c r="AQ53" s="368">
        <v>14.7</v>
      </c>
      <c r="AR53" s="369">
        <v>15.5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573</v>
      </c>
      <c r="AM54" s="372">
        <v>414446</v>
      </c>
      <c r="AN54" s="373">
        <v>26909</v>
      </c>
      <c r="AO54" s="374">
        <v>-5.9</v>
      </c>
      <c r="AP54" s="375">
        <v>57923</v>
      </c>
      <c r="AQ54" s="376">
        <v>25.1</v>
      </c>
      <c r="AR54" s="377">
        <v>-31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575</v>
      </c>
      <c r="AL55" s="356"/>
      <c r="AM55" s="364">
        <v>1002666</v>
      </c>
      <c r="AN55" s="365">
        <v>65662</v>
      </c>
      <c r="AO55" s="366">
        <v>2.1</v>
      </c>
      <c r="AP55" s="367">
        <v>113913</v>
      </c>
      <c r="AQ55" s="368">
        <v>5.9</v>
      </c>
      <c r="AR55" s="369">
        <v>-3.8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573</v>
      </c>
      <c r="AM56" s="372">
        <v>416120</v>
      </c>
      <c r="AN56" s="373">
        <v>27251</v>
      </c>
      <c r="AO56" s="374">
        <v>1.3</v>
      </c>
      <c r="AP56" s="375">
        <v>53160</v>
      </c>
      <c r="AQ56" s="376">
        <v>-8.1999999999999993</v>
      </c>
      <c r="AR56" s="377">
        <v>9.5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576</v>
      </c>
      <c r="AL57" s="356"/>
      <c r="AM57" s="364">
        <v>969657</v>
      </c>
      <c r="AN57" s="365">
        <v>64135</v>
      </c>
      <c r="AO57" s="366">
        <v>-2.2999999999999998</v>
      </c>
      <c r="AP57" s="367">
        <v>115050</v>
      </c>
      <c r="AQ57" s="368">
        <v>1</v>
      </c>
      <c r="AR57" s="369">
        <v>-3.3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573</v>
      </c>
      <c r="AM58" s="372">
        <v>495828</v>
      </c>
      <c r="AN58" s="373">
        <v>32795</v>
      </c>
      <c r="AO58" s="374">
        <v>20.3</v>
      </c>
      <c r="AP58" s="375">
        <v>53792</v>
      </c>
      <c r="AQ58" s="376">
        <v>1.2</v>
      </c>
      <c r="AR58" s="377">
        <v>19.100000000000001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577</v>
      </c>
      <c r="AL59" s="356"/>
      <c r="AM59" s="364">
        <v>844972</v>
      </c>
      <c r="AN59" s="365">
        <v>56543</v>
      </c>
      <c r="AO59" s="366">
        <v>-11.8</v>
      </c>
      <c r="AP59" s="367">
        <v>118252</v>
      </c>
      <c r="AQ59" s="368">
        <v>2.8</v>
      </c>
      <c r="AR59" s="369">
        <v>-14.6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573</v>
      </c>
      <c r="AM60" s="372">
        <v>244354</v>
      </c>
      <c r="AN60" s="373">
        <v>16351</v>
      </c>
      <c r="AO60" s="374">
        <v>-50.1</v>
      </c>
      <c r="AP60" s="375">
        <v>49994</v>
      </c>
      <c r="AQ60" s="376">
        <v>-7.1</v>
      </c>
      <c r="AR60" s="377">
        <v>-43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578</v>
      </c>
      <c r="AL61" s="378"/>
      <c r="AM61" s="379">
        <v>915033</v>
      </c>
      <c r="AN61" s="380">
        <v>60010</v>
      </c>
      <c r="AO61" s="381">
        <v>6.9</v>
      </c>
      <c r="AP61" s="382">
        <v>109699</v>
      </c>
      <c r="AQ61" s="383">
        <v>3.3</v>
      </c>
      <c r="AR61" s="369">
        <v>3.6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573</v>
      </c>
      <c r="AM62" s="372">
        <v>402960</v>
      </c>
      <c r="AN62" s="373">
        <v>26379</v>
      </c>
      <c r="AO62" s="374">
        <v>-10.6</v>
      </c>
      <c r="AP62" s="375">
        <v>52231</v>
      </c>
      <c r="AQ62" s="376">
        <v>0.3</v>
      </c>
      <c r="AR62" s="377">
        <v>-10.9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RwV5NuIO1NcpXbbPEldoDqbfLJjKVygGBtNZfOptUG/C/OCQMYvUilBuR5EdTC0gyZkNawz5Yx6eGyelN7+mw==" saltValue="am3sjSKwq+XAkZJY5t3Y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34"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580</v>
      </c>
    </row>
    <row r="120" spans="125:125" ht="13.5" hidden="1" customHeight="1" x14ac:dyDescent="0.15"/>
    <row r="121" spans="125:125" ht="13.5" hidden="1" customHeight="1" x14ac:dyDescent="0.15">
      <c r="DU121" s="291"/>
    </row>
  </sheetData>
  <sheetProtection algorithmName="SHA-512" hashValue="zAE3Qcw92TMR3DaaVVoGCRd+XR61nfq+p+IABHOAMRYhXSsIeLvoARWsEI/dUekL58FRLNMyyI5A3mYO6OxkbA==" saltValue="9U2yI94XV25f1cuxN6Coqw==" spinCount="100000"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C61" zoomScaleNormal="100" zoomScaleSheetLayoutView="55" workbookViewId="0">
      <selection activeCell="C1" sqref="C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581</v>
      </c>
    </row>
  </sheetData>
  <sheetProtection algorithmName="SHA-512" hashValue="gBSqcKOpKSceXsATztWAbSxVtVfpC0Rer+6EcpdbWVHRu5wBAuSay3a4frQ3OcJ0bxbH645q1YYgq4VFaZKYHw==" saltValue="0Ub+13/DTIGZMO3d012XjA==" spinCount="100000"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582</v>
      </c>
      <c r="G46" s="8" t="s">
        <v>583</v>
      </c>
      <c r="H46" s="8" t="s">
        <v>584</v>
      </c>
      <c r="I46" s="8" t="s">
        <v>585</v>
      </c>
      <c r="J46" s="9" t="s">
        <v>586</v>
      </c>
    </row>
    <row r="47" spans="2:10" ht="57.75" customHeight="1" x14ac:dyDescent="0.15">
      <c r="B47" s="10"/>
      <c r="C47" s="1237" t="s">
        <v>3</v>
      </c>
      <c r="D47" s="1237"/>
      <c r="E47" s="1238"/>
      <c r="F47" s="11">
        <v>30.01</v>
      </c>
      <c r="G47" s="12">
        <v>22.75</v>
      </c>
      <c r="H47" s="12">
        <v>26.38</v>
      </c>
      <c r="I47" s="12">
        <v>28.63</v>
      </c>
      <c r="J47" s="13">
        <v>30.11</v>
      </c>
    </row>
    <row r="48" spans="2:10" ht="57.75" customHeight="1" x14ac:dyDescent="0.15">
      <c r="B48" s="14"/>
      <c r="C48" s="1239" t="s">
        <v>4</v>
      </c>
      <c r="D48" s="1239"/>
      <c r="E48" s="1240"/>
      <c r="F48" s="15">
        <v>4.72</v>
      </c>
      <c r="G48" s="16">
        <v>4.9400000000000004</v>
      </c>
      <c r="H48" s="16">
        <v>7.94</v>
      </c>
      <c r="I48" s="16">
        <v>4.4000000000000004</v>
      </c>
      <c r="J48" s="17">
        <v>2.36</v>
      </c>
    </row>
    <row r="49" spans="2:10" ht="57.75" customHeight="1" thickBot="1" x14ac:dyDescent="0.2">
      <c r="B49" s="18"/>
      <c r="C49" s="1241" t="s">
        <v>5</v>
      </c>
      <c r="D49" s="1241"/>
      <c r="E49" s="1242"/>
      <c r="F49" s="19">
        <v>3.39</v>
      </c>
      <c r="G49" s="20" t="s">
        <v>587</v>
      </c>
      <c r="H49" s="20">
        <v>7.3</v>
      </c>
      <c r="I49" s="20" t="s">
        <v>588</v>
      </c>
      <c r="J49" s="21" t="s">
        <v>589</v>
      </c>
    </row>
    <row r="50" spans="2:10" ht="13.5" customHeight="1" x14ac:dyDescent="0.15"/>
  </sheetData>
  <sheetProtection algorithmName="SHA-512" hashValue="zVoqkqVMNoaqUoTC/KKDLN4RSWNS6KFtVOzzfr2D9mob9RgZPQjM0MNTGKGVwdc/pJE2SE0y38DZlQ105so0tQ==" saltValue="SNL9t5wJqeX8+g2dI0oEA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稲井　健二</dc:creator>
  <cp:lastModifiedBy> </cp:lastModifiedBy>
  <cp:lastPrinted>2021-09-29T03:50:21Z</cp:lastPrinted>
  <dcterms:created xsi:type="dcterms:W3CDTF">2021-09-17T06:40:28Z</dcterms:created>
  <dcterms:modified xsi:type="dcterms:W3CDTF">2021-09-29T04:25:18Z</dcterms:modified>
</cp:coreProperties>
</file>