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2wLEKxcAjZRoRaA3YtcT1vsed4xyrfdeuPxLo9TaLAA89viVsNjygS8+uFPqB5zwCMqn1hbiyMolYl11Fx6cQ==" workbookSaltValue="eB9Uw8pnGNxBYbkx3cYG+A==" workbookSpinCount="100000" lockStructure="1"/>
  <bookViews>
    <workbookView xWindow="0" yWindow="30" windowWidth="15360" windowHeight="760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c r="A16" i="5"/>
  <c r="A17" i="5"/>
  <c r="A18" i="5"/>
  <c r="A19" i="5"/>
  <c r="A20" i="5"/>
  <c r="A21" i="5"/>
  <c r="A22" i="5"/>
  <c r="A23" i="5"/>
  <c r="A24" i="5"/>
  <c r="A25" i="5"/>
  <c r="A26" i="5"/>
  <c r="A27" i="5"/>
  <c r="A28" i="5"/>
  <c r="A29" i="5"/>
  <c r="A30" i="5"/>
  <c r="A31" i="5"/>
  <c r="A32" i="5"/>
  <c r="A33" i="5"/>
  <c r="A34" i="5"/>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c r="L6" i="5"/>
  <c r="K6" i="5"/>
  <c r="J6" i="5"/>
  <c r="I6" i="5"/>
  <c r="H6" i="5"/>
  <c r="G6" i="5"/>
  <c r="F6" i="5"/>
  <c r="E6" i="5"/>
  <c r="D6" i="5"/>
  <c r="C6" i="5"/>
  <c r="B6" i="5"/>
  <c r="F10" i="5"/>
  <c r="MA3" i="5"/>
  <c r="LQ3" i="5"/>
  <c r="LG3" i="5"/>
  <c r="MK3" i="5"/>
  <c r="KB3" i="5"/>
  <c r="JR3" i="5"/>
  <c r="JH3" i="5"/>
  <c r="KL3" i="5"/>
  <c r="IC3" i="5"/>
  <c r="HS3" i="5"/>
  <c r="HI3" i="5"/>
  <c r="IM3" i="5"/>
  <c r="GD3" i="5"/>
  <c r="FT3" i="5"/>
  <c r="FJ3" i="5"/>
  <c r="GN3" i="5"/>
  <c r="EE3" i="5"/>
  <c r="DU3" i="5"/>
  <c r="DK3" i="5"/>
  <c r="EO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E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K10" i="5"/>
  <c r="MA10" i="5"/>
  <c r="LG10" i="5"/>
  <c r="JR10" i="5"/>
  <c r="IC10" i="5"/>
  <c r="GN10" i="5"/>
  <c r="EZ10" i="5"/>
  <c r="DK10" i="5"/>
  <c r="BU10" i="5"/>
  <c r="KW10" i="5"/>
  <c r="JH10" i="5"/>
  <c r="HS10" i="5"/>
  <c r="GD10" i="5"/>
  <c r="EO10" i="5"/>
  <c r="DA10" i="5"/>
  <c r="BJ10" i="5"/>
  <c r="KL10" i="5"/>
  <c r="IX10" i="5"/>
  <c r="HI10" i="5"/>
  <c r="FT10" i="5"/>
  <c r="EE10" i="5"/>
  <c r="CP10" i="5"/>
  <c r="AY10" i="5"/>
  <c r="F11" i="4"/>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J11" i="4"/>
  <c r="KD10" i="5"/>
  <c r="IO10" i="5"/>
  <c r="HA10" i="5"/>
  <c r="FL10" i="5"/>
  <c r="DW10" i="5"/>
  <c r="CH10" i="5"/>
  <c r="MC10" i="5"/>
  <c r="LS10" i="5"/>
  <c r="LI10" i="5"/>
  <c r="JT10" i="5"/>
  <c r="IE10" i="5"/>
  <c r="GP10" i="5"/>
  <c r="FB10" i="5"/>
  <c r="DM10" i="5"/>
  <c r="BW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KX10" i="5"/>
  <c r="JI10" i="5"/>
  <c r="HT10" i="5"/>
  <c r="GE10" i="5"/>
  <c r="EP10" i="5"/>
  <c r="DB10" i="5"/>
  <c r="BK10" i="5"/>
  <c r="KM10" i="5"/>
  <c r="IY10" i="5"/>
  <c r="HJ10" i="5"/>
  <c r="FU10" i="5"/>
  <c r="EF10" i="5"/>
  <c r="CQ10" i="5"/>
  <c r="AZ10" i="5"/>
  <c r="H11" i="4"/>
  <c r="KC10" i="5"/>
  <c r="IN10" i="5"/>
  <c r="GZ10" i="5"/>
  <c r="FK10" i="5"/>
  <c r="DV10" i="5"/>
  <c r="CG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O10" i="5"/>
  <c r="JA10" i="5"/>
  <c r="HL10" i="5"/>
  <c r="FW10" i="5"/>
  <c r="EH10" i="5"/>
  <c r="CS10" i="5"/>
  <c r="BB10" i="5"/>
  <c r="L11" i="4"/>
  <c r="KE10" i="5"/>
  <c r="IP10" i="5"/>
  <c r="HB10" i="5"/>
  <c r="FM10" i="5"/>
  <c r="DX10" i="5"/>
  <c r="CI10" i="5"/>
  <c r="LT10" i="5"/>
  <c r="LJ10" i="5"/>
  <c r="JU10" i="5"/>
  <c r="IF10" i="5"/>
  <c r="GQ10" i="5"/>
  <c r="FC10" i="5"/>
  <c r="DN10" i="5"/>
  <c r="BX10" i="5"/>
  <c r="KZ10" i="5"/>
  <c r="JK10" i="5"/>
  <c r="HV10" i="5"/>
  <c r="GG10" i="5"/>
  <c r="ER10" i="5"/>
  <c r="DD10" i="5"/>
  <c r="BM10" i="5"/>
  <c r="FX18" i="5"/>
  <c r="FT18" i="5"/>
  <c r="FV12" i="5"/>
  <c r="FW18" i="5"/>
  <c r="FU12" i="5"/>
  <c r="FV18" i="5"/>
  <c r="FX12" i="5"/>
  <c r="FT12" i="5"/>
  <c r="FU18" i="5"/>
  <c r="FW12" i="5"/>
</calcChain>
</file>

<file path=xl/sharedStrings.xml><?xml version="1.0" encoding="utf-8"?>
<sst xmlns="http://schemas.openxmlformats.org/spreadsheetml/2006/main" count="1029" uniqueCount="282">
  <si>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</si>
  <si>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</si>
  <si>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</si>
  <si>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</si>
  <si>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</si>
  <si>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</si>
  <si>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</si>
  <si>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</si>
  <si>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</si>
  <si>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</si>
  <si>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</si>
  <si>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</si>
  <si>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</si>
  <si>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</si>
  <si>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</si>
  <si>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</si>
  <si>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</si>
  <si>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</si>
  <si>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</si>
  <si>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</si>
  <si>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</si>
  <si>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</si>
  <si>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</si>
  <si>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</si>
  <si>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</si>
  <si>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</si>
  <si>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</si>
  <si>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</si>
  <si>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</si>
  <si>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</si>
  <si>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</si>
  <si>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</si>
  <si>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</si>
  <si>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</si>
  <si>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</si>
  <si>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</si>
  <si>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</si>
  <si>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</si>
  <si>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</si>
  <si>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</si>
  <si>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</si>
  <si>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</si>
  <si>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</si>
  <si>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</si>
  <si>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</si>
  <si>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</si>
  <si>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</si>
  <si>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</si>
  <si>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</si>
  <si>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</si>
  <si>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</si>
  <si>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</si>
  <si>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</si>
  <si>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</si>
  <si>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</si>
  <si>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</si>
  <si>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</si>
  <si>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</si>
  <si>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</si>
  <si>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</si>
  <si>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</si>
  <si>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</si>
  <si>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</si>
  <si>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</si>
  <si>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</si>
  <si>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</si>
  <si>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</si>
  <si>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</si>
  <si>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</si>
  <si>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</si>
  <si>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</si>
  <si>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</si>
  <si>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</si>
  <si>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</si>
  <si>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</si>
  <si>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</si>
  <si>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</si>
  <si>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</si>
  <si>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</si>
  <si>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</si>
  <si>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</si>
  <si>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</si>
  <si>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</si>
  <si>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</si>
  <si>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</si>
  <si>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</si>
  <si>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</si>
  <si>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</si>
  <si>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</si>
  <si>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</si>
  <si>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</si>
  <si>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</si>
  <si>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</si>
  <si>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</si>
  <si>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</si>
  <si>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</si>
  <si>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</si>
  <si>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</si>
  <si>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</si>
  <si>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</si>
  <si>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</si>
  <si>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</si>
  <si>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</si>
  <si>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</si>
  <si>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</si>
  <si>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</si>
  <si>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</si>
  <si>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</si>
  <si>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</si>
  <si>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</si>
  <si>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</si>
  <si>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</si>
  <si>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</si>
  <si>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</si>
  <si>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</si>
  <si>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</si>
  <si>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313891</t>
  </si>
  <si>
    <t>47</t>
  </si>
  <si>
    <t>04</t>
  </si>
  <si>
    <t>0</t>
  </si>
  <si>
    <t>000</t>
  </si>
  <si>
    <t>鳥取県　南部町</t>
  </si>
  <si>
    <t>法非適用</t>
  </si>
  <si>
    <t>電気事業</t>
  </si>
  <si>
    <t>非設置</t>
  </si>
  <si>
    <t>該当数値なし</t>
  </si>
  <si>
    <t>-</t>
  </si>
  <si>
    <t>平成46年4月30日　南部町大規模太陽光発電施設</t>
  </si>
  <si>
    <t>無</t>
  </si>
  <si>
    <t>中国電力㈱、オリックス㈱</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</si>
  <si>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</si>
  <si>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</si>
  <si>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</si>
  <si>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</si>
  <si>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</si>
  <si>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</si>
  <si>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</si>
  <si>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</si>
  <si>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</si>
  <si>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</si>
  <si>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</si>
  <si>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</si>
  <si>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</si>
  <si>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</si>
  <si>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</si>
  <si>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</si>
  <si>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</si>
  <si>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</si>
  <si>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</si>
  <si>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</si>
  <si>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</si>
  <si>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</si>
  <si>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</si>
  <si>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</si>
  <si>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</si>
  <si>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</si>
  <si>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</si>
  <si>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</si>
  <si>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</si>
  <si>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</si>
  <si>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</si>
  <si>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</si>
  <si>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</si>
  <si>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</si>
  <si>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</si>
  <si>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</si>
  <si>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</si>
  <si>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</si>
  <si>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</si>
  <si>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</si>
  <si>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</si>
  <si>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</si>
  <si>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</si>
  <si>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</si>
  <si>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</si>
  <si>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</si>
  <si>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</si>
  <si>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</si>
  <si>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</si>
  <si>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</si>
  <si>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</si>
  <si>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</si>
  <si>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</si>
  <si>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</si>
  <si>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</si>
  <si>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</si>
  <si>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</si>
  <si>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</si>
  <si>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</si>
  <si>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</si>
  <si>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</si>
  <si>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</si>
  <si>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</si>
  <si>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</si>
  <si>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</si>
  <si>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</si>
  <si>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</si>
  <si>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</si>
  <si>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</si>
  <si>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</si>
  <si>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</si>
  <si>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</si>
  <si>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</si>
  <si>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</si>
  <si>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</si>
  <si>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</si>
  <si>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</si>
  <si>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</si>
  <si>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</si>
  <si>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</si>
  <si>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</si>
  <si>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</si>
  <si>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</si>
  <si>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</si>
  <si>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</si>
  <si>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</si>
  <si>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</si>
  <si>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</si>
  <si>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</si>
  <si>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</si>
  <si>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</si>
  <si>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</si>
  <si>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</si>
  <si>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</si>
  <si>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</si>
  <si>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</si>
  <si>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</si>
  <si>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</si>
  <si>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</si>
  <si>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</si>
  <si>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</si>
  <si>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</si>
  <si>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</si>
  <si>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</si>
  <si>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</si>
  <si>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</si>
  <si>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</si>
  <si>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</si>
  <si>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</si>
  <si>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</si>
  <si>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</si>
  <si>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</si>
  <si>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</si>
  <si>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</si>
  <si>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</si>
  <si>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</si>
  <si>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</si>
  <si>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</si>
  <si>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</si>
  <si>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</si>
  <si>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</si>
  <si>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</si>
  <si>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</si>
  <si>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</si>
  <si>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</si>
  <si>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</si>
  <si>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</si>
  <si>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</si>
  <si>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</si>
  <si>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</si>
  <si>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</si>
  <si>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</si>
  <si>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</si>
  <si>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</si>
  <si>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</si>
  <si>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</si>
  <si>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</si>
  <si>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</si>
  <si>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</si>
  <si>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</si>
  <si>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</si>
  <si>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</si>
  <si>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</si>
  <si>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</si>
  <si>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</si>
  <si>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</si>
  <si>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</si>
  <si>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</si>
  <si>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・基金の名称　金額：南部町太陽光発電基金　38,100千円
　目的　町内の再生可能エネルギーの活用、普及の推進及び発電所の維持管理に必要な経費等に充当する。
・繰出金：一般会計繰出金　2,597千円
　目的　住宅用太陽光発電システム等住民への新エネルギー機器設置の普及促進のための費用に充当する。
・次年度繰越金　７０千円
・積立金については、町内の再生可能エネルギーの活用、普及の推進及び発電所の維持管理に必要な経費等に充当するために積立てを行っている。
・一般会計繰出金については、住宅用太陽光発電システム等補助金など住民への新エネルギー機器設置の普及促進に充当するために一般会計へ繰出しを行っている。
・いずれも必要な施策に係る経費であり、今後も継続して行っていく予定である。
・繰越金については、次年度の歳入に充当し運営費用の一部としている。</t>
    <rPh sb="150" eb="153">
      <t>ジネンド</t>
    </rPh>
    <rPh sb="153" eb="155">
      <t>クリコシ</t>
    </rPh>
    <rPh sb="155" eb="156">
      <t>キン</t>
    </rPh>
    <rPh sb="159" eb="161">
      <t>センエン</t>
    </rPh>
    <rPh sb="163" eb="165">
      <t>ツミタテ</t>
    </rPh>
    <rPh sb="165" eb="166">
      <t>キン</t>
    </rPh>
    <rPh sb="172" eb="174">
      <t>チョウナイ</t>
    </rPh>
    <rPh sb="175" eb="177">
      <t>サイセイ</t>
    </rPh>
    <rPh sb="177" eb="179">
      <t>カノウ</t>
    </rPh>
    <rPh sb="185" eb="187">
      <t>カツヨウ</t>
    </rPh>
    <rPh sb="188" eb="190">
      <t>フキュウ</t>
    </rPh>
    <rPh sb="191" eb="193">
      <t>スイシン</t>
    </rPh>
    <rPh sb="193" eb="194">
      <t>オヨ</t>
    </rPh>
    <rPh sb="195" eb="197">
      <t>ハツデン</t>
    </rPh>
    <rPh sb="197" eb="198">
      <t>ショ</t>
    </rPh>
    <rPh sb="199" eb="201">
      <t>イジ</t>
    </rPh>
    <rPh sb="201" eb="203">
      <t>カンリ</t>
    </rPh>
    <rPh sb="204" eb="206">
      <t>ヒツヨウ</t>
    </rPh>
    <rPh sb="207" eb="209">
      <t>ケイヒ</t>
    </rPh>
    <rPh sb="209" eb="210">
      <t>トウ</t>
    </rPh>
    <rPh sb="211" eb="213">
      <t>ジュウトウ</t>
    </rPh>
    <rPh sb="218" eb="220">
      <t>ツミタ</t>
    </rPh>
    <rPh sb="222" eb="223">
      <t>オコナ</t>
    </rPh>
    <rPh sb="230" eb="232">
      <t>イッパン</t>
    </rPh>
    <rPh sb="232" eb="234">
      <t>カイケイ</t>
    </rPh>
    <rPh sb="234" eb="236">
      <t>クリダ</t>
    </rPh>
    <rPh sb="236" eb="237">
      <t>キン</t>
    </rPh>
    <rPh sb="243" eb="246">
      <t>ジュウタクヨウ</t>
    </rPh>
    <rPh sb="246" eb="249">
      <t>タイヨウコウ</t>
    </rPh>
    <rPh sb="249" eb="251">
      <t>ハツデン</t>
    </rPh>
    <rPh sb="255" eb="256">
      <t>トウ</t>
    </rPh>
    <rPh sb="256" eb="259">
      <t>ホジョキン</t>
    </rPh>
    <rPh sb="261" eb="263">
      <t>ジュウミン</t>
    </rPh>
    <rPh sb="265" eb="266">
      <t>シン</t>
    </rPh>
    <rPh sb="271" eb="273">
      <t>キキ</t>
    </rPh>
    <rPh sb="273" eb="275">
      <t>セッチ</t>
    </rPh>
    <rPh sb="276" eb="278">
      <t>フキュウ</t>
    </rPh>
    <rPh sb="278" eb="280">
      <t>ソクシン</t>
    </rPh>
    <rPh sb="281" eb="283">
      <t>ジュウトウ</t>
    </rPh>
    <rPh sb="288" eb="290">
      <t>イッパン</t>
    </rPh>
    <rPh sb="290" eb="292">
      <t>カイケイ</t>
    </rPh>
    <rPh sb="293" eb="295">
      <t>クリダ</t>
    </rPh>
    <rPh sb="297" eb="298">
      <t>オコナ</t>
    </rPh>
    <rPh sb="309" eb="311">
      <t>ヒツヨウ</t>
    </rPh>
    <rPh sb="312" eb="314">
      <t>シサク</t>
    </rPh>
    <rPh sb="315" eb="316">
      <t>カカ</t>
    </rPh>
    <rPh sb="317" eb="319">
      <t>ケイヒ</t>
    </rPh>
    <rPh sb="323" eb="325">
      <t>コンゴ</t>
    </rPh>
    <rPh sb="326" eb="328">
      <t>ケイゾク</t>
    </rPh>
    <rPh sb="330" eb="331">
      <t>オコナ</t>
    </rPh>
    <rPh sb="335" eb="337">
      <t>ヨテイ</t>
    </rPh>
    <rPh sb="343" eb="345">
      <t>クリコシ</t>
    </rPh>
    <rPh sb="345" eb="346">
      <t>キン</t>
    </rPh>
    <rPh sb="352" eb="355">
      <t>ジネンド</t>
    </rPh>
    <rPh sb="356" eb="358">
      <t>サイニュウ</t>
    </rPh>
    <rPh sb="359" eb="361">
      <t>ジュウトウ</t>
    </rPh>
    <rPh sb="362" eb="364">
      <t>ウンエイ</t>
    </rPh>
    <rPh sb="364" eb="366">
      <t>ヒヨウ</t>
    </rPh>
    <rPh sb="367" eb="369">
      <t>イチブ</t>
    </rPh>
    <phoneticPr fontId="5"/>
  </si>
  <si>
    <t>　収益的収支比率並びに営業収支比率とも目標値を上回り、継続して100％以上を維持している。経営リスクも少ない現状において、経営の健全性及び効率性は確保されている。太陽光発電に係る発電電力量は、環境的要因に左右されるが、効果的な施設の維持管理と併せて引き続き安定的な経営を見込む。
　計画値を上回る売電収入を得ており、引き続き発電した収益の一部を住宅用太陽光発電システム等の補助金など住民への新エネルギー機器設置の普及促進に充当することで再生可能エネルギーへの転換を促進していく。
　経営戦略策定に向けて検討を進めている状況である。併せて、資金実績収支シュミレーションと電力実績等を用いて収支状況から毎年見直しを行い、建設経過年数と施設設備の状況を考慮しつつ、売電収入が安定して確保できるよう、計画的に老朽化対策を推進する。</t>
    <rPh sb="245" eb="247">
      <t>サクテイ</t>
    </rPh>
    <rPh sb="248" eb="249">
      <t>ム</t>
    </rPh>
    <rPh sb="251" eb="253">
      <t>ケントウ</t>
    </rPh>
    <rPh sb="254" eb="255">
      <t>スス</t>
    </rPh>
    <rPh sb="259" eb="261">
      <t>ジョウキョウ</t>
    </rPh>
    <rPh sb="265" eb="266">
      <t>アワ</t>
    </rPh>
    <phoneticPr fontId="5"/>
  </si>
  <si>
    <t>　営業収益並びに年間発電電力量の増加の理由として、これまで収入について当該年度内に収入したものを収益としていたが、町の決算に準じて当該年度の月分を収入とすることとした。このため平成29年度は修正年度であり今度分については、平成29年3月分から平成30年3月分の13ヶ月を収益として計上している。
つまり、決算状況調査の営業収益は、83,890千円であるが、4月から3月の年度内の12ヶ月に収入した金額は75,625千円、また、発電電力量は、1,924Mwhであるが、年度内に発電した電力量は1,734Mwhである。例年どおり12ヶ月の収入で前年度と比較すると４％の発電量の増加となった。
　収益的収支比率は100％以上であるが、公課費として消費税の賦課が発生したこと、一般会計への繰出金の増加により費用が増加し収益的収支比率が前年比で下がった。
　営業収支比率は100％以上である。前年度と比較して営業収支比率が下がった要因として、公課費として消費税の賦課が発生したこと、一般会計への繰出金の増加により費用が増加したことがある。営業収支比率は前年度比で下がったものの料金収入で営業費用が十分に賄われている。
　供給原価が上昇した原因は、年間発電量は前年比並みで順調に発電をしているが、費用の増加に加え今年度から地方債償還金の返還が始まったことにより供給原価の上昇が見られる。
　ＥＢＩＴＤＡについては、公課費として消費税の賦課が発生したこと、一般会計への繰出金の増加により費用の増加があるが、収益の増加によりＥＢＩＴＤＡは増加した。しかし、前述のとおり13ヶ月分の収益であり、12ヶ月分の収益で見た場合60,419となり前年比と比べ減少している。
　経営状況において、公課費の発生、繰出金の増により費用の増加がみられるが、売電収入で賄える状況にあり電気事業全体における経営状況から安定的な経営状態といえる。　
　</t>
    <rPh sb="1" eb="3">
      <t>エイギョウ</t>
    </rPh>
    <rPh sb="3" eb="5">
      <t>シュウエキ</t>
    </rPh>
    <rPh sb="5" eb="6">
      <t>ナラ</t>
    </rPh>
    <rPh sb="8" eb="10">
      <t>ネンカン</t>
    </rPh>
    <rPh sb="10" eb="12">
      <t>ハツデン</t>
    </rPh>
    <rPh sb="12" eb="14">
      <t>デンリョク</t>
    </rPh>
    <rPh sb="14" eb="15">
      <t>リョウ</t>
    </rPh>
    <rPh sb="16" eb="18">
      <t>ゾウカ</t>
    </rPh>
    <rPh sb="19" eb="21">
      <t>リユウ</t>
    </rPh>
    <rPh sb="29" eb="31">
      <t>シュウニュウ</t>
    </rPh>
    <rPh sb="35" eb="37">
      <t>トウガイ</t>
    </rPh>
    <rPh sb="37" eb="39">
      <t>ネンド</t>
    </rPh>
    <rPh sb="39" eb="40">
      <t>ナイ</t>
    </rPh>
    <rPh sb="41" eb="43">
      <t>シュウニュウ</t>
    </rPh>
    <rPh sb="48" eb="50">
      <t>シュウエキ</t>
    </rPh>
    <rPh sb="57" eb="58">
      <t>チョウ</t>
    </rPh>
    <rPh sb="59" eb="61">
      <t>ケッサン</t>
    </rPh>
    <rPh sb="62" eb="63">
      <t>ジュン</t>
    </rPh>
    <rPh sb="65" eb="67">
      <t>トウガイ</t>
    </rPh>
    <rPh sb="67" eb="69">
      <t>ネンド</t>
    </rPh>
    <rPh sb="70" eb="71">
      <t>ツキ</t>
    </rPh>
    <rPh sb="71" eb="72">
      <t>ブン</t>
    </rPh>
    <rPh sb="73" eb="75">
      <t>シュウニュウ</t>
    </rPh>
    <rPh sb="88" eb="90">
      <t>ヘイセイ</t>
    </rPh>
    <rPh sb="92" eb="93">
      <t>ネン</t>
    </rPh>
    <rPh sb="93" eb="94">
      <t>ド</t>
    </rPh>
    <rPh sb="95" eb="97">
      <t>シュウセイ</t>
    </rPh>
    <rPh sb="97" eb="98">
      <t>ネン</t>
    </rPh>
    <rPh sb="98" eb="99">
      <t>ド</t>
    </rPh>
    <rPh sb="102" eb="103">
      <t>イマ</t>
    </rPh>
    <rPh sb="103" eb="104">
      <t>ド</t>
    </rPh>
    <rPh sb="104" eb="105">
      <t>ブン</t>
    </rPh>
    <rPh sb="111" eb="113">
      <t>ヘイセイ</t>
    </rPh>
    <rPh sb="115" eb="116">
      <t>ネン</t>
    </rPh>
    <rPh sb="117" eb="118">
      <t>ガツ</t>
    </rPh>
    <rPh sb="118" eb="119">
      <t>ブン</t>
    </rPh>
    <rPh sb="121" eb="123">
      <t>ヘイセイ</t>
    </rPh>
    <rPh sb="125" eb="126">
      <t>ネン</t>
    </rPh>
    <rPh sb="127" eb="128">
      <t>ガツ</t>
    </rPh>
    <rPh sb="128" eb="129">
      <t>ブン</t>
    </rPh>
    <rPh sb="133" eb="134">
      <t>ツキ</t>
    </rPh>
    <rPh sb="135" eb="137">
      <t>シュウエキ</t>
    </rPh>
    <rPh sb="140" eb="142">
      <t>ケイジョウ</t>
    </rPh>
    <rPh sb="152" eb="154">
      <t>ケッサン</t>
    </rPh>
    <rPh sb="154" eb="156">
      <t>ジョウキョウ</t>
    </rPh>
    <rPh sb="156" eb="158">
      <t>チョウサ</t>
    </rPh>
    <rPh sb="159" eb="161">
      <t>エイギョウ</t>
    </rPh>
    <rPh sb="161" eb="163">
      <t>シュウエキ</t>
    </rPh>
    <rPh sb="171" eb="173">
      <t>センエン</t>
    </rPh>
    <rPh sb="179" eb="180">
      <t>ガツ</t>
    </rPh>
    <rPh sb="183" eb="184">
      <t>ガツ</t>
    </rPh>
    <rPh sb="185" eb="186">
      <t>ネン</t>
    </rPh>
    <rPh sb="186" eb="187">
      <t>ド</t>
    </rPh>
    <rPh sb="187" eb="188">
      <t>ナイ</t>
    </rPh>
    <rPh sb="192" eb="193">
      <t>ツキ</t>
    </rPh>
    <rPh sb="194" eb="196">
      <t>シュウニュウ</t>
    </rPh>
    <rPh sb="198" eb="200">
      <t>キンガク</t>
    </rPh>
    <rPh sb="207" eb="209">
      <t>センエン</t>
    </rPh>
    <rPh sb="233" eb="234">
      <t>ネン</t>
    </rPh>
    <rPh sb="234" eb="235">
      <t>ド</t>
    </rPh>
    <rPh sb="235" eb="236">
      <t>ナイ</t>
    </rPh>
    <rPh sb="237" eb="239">
      <t>ハツデン</t>
    </rPh>
    <rPh sb="241" eb="243">
      <t>デンリョク</t>
    </rPh>
    <rPh sb="243" eb="244">
      <t>リョウ</t>
    </rPh>
    <rPh sb="270" eb="272">
      <t>ゼンネン</t>
    </rPh>
    <rPh sb="272" eb="273">
      <t>ド</t>
    </rPh>
    <rPh sb="282" eb="284">
      <t>ハツデン</t>
    </rPh>
    <rPh sb="284" eb="285">
      <t>リョウ</t>
    </rPh>
    <rPh sb="286" eb="288">
      <t>ゾウカ</t>
    </rPh>
    <rPh sb="295" eb="298">
      <t>シュウエキテキ</t>
    </rPh>
    <rPh sb="298" eb="300">
      <t>シュウシ</t>
    </rPh>
    <rPh sb="300" eb="302">
      <t>ヒリツ</t>
    </rPh>
    <rPh sb="307" eb="309">
      <t>イジョウ</t>
    </rPh>
    <rPh sb="314" eb="317">
      <t>コウカヒ</t>
    </rPh>
    <rPh sb="320" eb="323">
      <t>ショウヒゼイ</t>
    </rPh>
    <rPh sb="324" eb="326">
      <t>フカ</t>
    </rPh>
    <rPh sb="327" eb="329">
      <t>ハッセイ</t>
    </rPh>
    <rPh sb="334" eb="336">
      <t>イッパン</t>
    </rPh>
    <rPh sb="336" eb="338">
      <t>カイケイ</t>
    </rPh>
    <rPh sb="340" eb="342">
      <t>クリダ</t>
    </rPh>
    <rPh sb="342" eb="343">
      <t>キン</t>
    </rPh>
    <rPh sb="344" eb="346">
      <t>ゾウカ</t>
    </rPh>
    <rPh sb="349" eb="351">
      <t>ヒヨウ</t>
    </rPh>
    <rPh sb="352" eb="354">
      <t>ゾウカ</t>
    </rPh>
    <rPh sb="355" eb="358">
      <t>シュウエキテキ</t>
    </rPh>
    <rPh sb="358" eb="360">
      <t>シュウシ</t>
    </rPh>
    <rPh sb="360" eb="362">
      <t>ヒリツ</t>
    </rPh>
    <rPh sb="363" eb="365">
      <t>ゼンネン</t>
    </rPh>
    <rPh sb="365" eb="366">
      <t>ヒ</t>
    </rPh>
    <rPh sb="367" eb="368">
      <t>サ</t>
    </rPh>
    <rPh sb="374" eb="376">
      <t>エイギョウ</t>
    </rPh>
    <rPh sb="376" eb="378">
      <t>シュウシ</t>
    </rPh>
    <rPh sb="378" eb="380">
      <t>ヒリツ</t>
    </rPh>
    <rPh sb="385" eb="387">
      <t>イジョウ</t>
    </rPh>
    <rPh sb="391" eb="394">
      <t>ゼンネンド</t>
    </rPh>
    <rPh sb="395" eb="397">
      <t>ヒカク</t>
    </rPh>
    <rPh sb="399" eb="401">
      <t>エイギョウ</t>
    </rPh>
    <rPh sb="401" eb="403">
      <t>シュウシ</t>
    </rPh>
    <rPh sb="403" eb="405">
      <t>ヒリツ</t>
    </rPh>
    <rPh sb="406" eb="407">
      <t>サ</t>
    </rPh>
    <rPh sb="410" eb="412">
      <t>ヨウイン</t>
    </rPh>
    <rPh sb="416" eb="419">
      <t>コウカヒ</t>
    </rPh>
    <rPh sb="422" eb="425">
      <t>ショウヒゼイ</t>
    </rPh>
    <rPh sb="426" eb="428">
      <t>フカ</t>
    </rPh>
    <rPh sb="429" eb="431">
      <t>ハッセイ</t>
    </rPh>
    <rPh sb="436" eb="438">
      <t>イッパン</t>
    </rPh>
    <rPh sb="438" eb="440">
      <t>カイケイ</t>
    </rPh>
    <rPh sb="442" eb="444">
      <t>クリダ</t>
    </rPh>
    <rPh sb="444" eb="445">
      <t>キン</t>
    </rPh>
    <rPh sb="446" eb="448">
      <t>ゾウカ</t>
    </rPh>
    <rPh sb="451" eb="453">
      <t>ヒヨウ</t>
    </rPh>
    <rPh sb="454" eb="456">
      <t>ゾウカ</t>
    </rPh>
    <rPh sb="464" eb="466">
      <t>エイギョウ</t>
    </rPh>
    <rPh sb="466" eb="468">
      <t>シュウシ</t>
    </rPh>
    <rPh sb="468" eb="470">
      <t>ヒリツ</t>
    </rPh>
    <rPh sb="471" eb="473">
      <t>ゼンネン</t>
    </rPh>
    <rPh sb="473" eb="474">
      <t>ド</t>
    </rPh>
    <rPh sb="474" eb="475">
      <t>ヒ</t>
    </rPh>
    <rPh sb="476" eb="477">
      <t>サ</t>
    </rPh>
    <rPh sb="483" eb="485">
      <t>リョウキン</t>
    </rPh>
    <rPh sb="485" eb="487">
      <t>シュウニュウ</t>
    </rPh>
    <rPh sb="488" eb="490">
      <t>エイギョウ</t>
    </rPh>
    <rPh sb="490" eb="492">
      <t>ヒヨウ</t>
    </rPh>
    <rPh sb="493" eb="495">
      <t>ジュウブン</t>
    </rPh>
    <rPh sb="496" eb="497">
      <t>マカナ</t>
    </rPh>
    <rPh sb="505" eb="507">
      <t>キョウキュウ</t>
    </rPh>
    <rPh sb="507" eb="509">
      <t>ゲンカ</t>
    </rPh>
    <rPh sb="510" eb="512">
      <t>ジョウショウ</t>
    </rPh>
    <rPh sb="514" eb="516">
      <t>ゲンイン</t>
    </rPh>
    <rPh sb="518" eb="520">
      <t>ネンカン</t>
    </rPh>
    <rPh sb="520" eb="522">
      <t>ハツデン</t>
    </rPh>
    <rPh sb="522" eb="523">
      <t>リョウ</t>
    </rPh>
    <rPh sb="524" eb="527">
      <t>ゼンネンヒ</t>
    </rPh>
    <rPh sb="527" eb="528">
      <t>ナ</t>
    </rPh>
    <rPh sb="530" eb="532">
      <t>ジュンチョウ</t>
    </rPh>
    <rPh sb="533" eb="535">
      <t>ハツデン</t>
    </rPh>
    <rPh sb="542" eb="544">
      <t>ヒヨウ</t>
    </rPh>
    <rPh sb="545" eb="547">
      <t>ゾウカ</t>
    </rPh>
    <rPh sb="548" eb="549">
      <t>クワ</t>
    </rPh>
    <rPh sb="550" eb="553">
      <t>コンネンド</t>
    </rPh>
    <rPh sb="555" eb="557">
      <t>チホウ</t>
    </rPh>
    <rPh sb="557" eb="558">
      <t>サイ</t>
    </rPh>
    <rPh sb="558" eb="561">
      <t>ショウカンキン</t>
    </rPh>
    <rPh sb="562" eb="564">
      <t>ヘンカン</t>
    </rPh>
    <rPh sb="565" eb="566">
      <t>ハジ</t>
    </rPh>
    <rPh sb="574" eb="576">
      <t>キョウキュウ</t>
    </rPh>
    <rPh sb="576" eb="578">
      <t>ゲンカ</t>
    </rPh>
    <rPh sb="579" eb="581">
      <t>ジョウショウ</t>
    </rPh>
    <rPh sb="582" eb="583">
      <t>ミ</t>
    </rPh>
    <rPh sb="601" eb="604">
      <t>コウカヒ</t>
    </rPh>
    <rPh sb="607" eb="610">
      <t>ショウヒゼイ</t>
    </rPh>
    <rPh sb="611" eb="613">
      <t>フカ</t>
    </rPh>
    <rPh sb="614" eb="616">
      <t>ハッセイ</t>
    </rPh>
    <rPh sb="621" eb="623">
      <t>イッパン</t>
    </rPh>
    <rPh sb="623" eb="625">
      <t>カイケイ</t>
    </rPh>
    <rPh sb="627" eb="629">
      <t>クリダ</t>
    </rPh>
    <rPh sb="629" eb="630">
      <t>キン</t>
    </rPh>
    <rPh sb="631" eb="633">
      <t>ゾウカ</t>
    </rPh>
    <rPh sb="636" eb="638">
      <t>ヒヨウ</t>
    </rPh>
    <rPh sb="639" eb="641">
      <t>ゾウカ</t>
    </rPh>
    <rPh sb="646" eb="648">
      <t>シュウエキ</t>
    </rPh>
    <rPh sb="649" eb="651">
      <t>ゾウカ</t>
    </rPh>
    <rPh sb="661" eb="663">
      <t>ゾウカ</t>
    </rPh>
    <rPh sb="670" eb="672">
      <t>ゼンジュツ</t>
    </rPh>
    <rPh sb="679" eb="680">
      <t>ツキ</t>
    </rPh>
    <rPh sb="680" eb="681">
      <t>ブン</t>
    </rPh>
    <rPh sb="682" eb="684">
      <t>シュウエキ</t>
    </rPh>
    <rPh sb="691" eb="692">
      <t>ツキ</t>
    </rPh>
    <rPh sb="692" eb="693">
      <t>ブン</t>
    </rPh>
    <rPh sb="694" eb="696">
      <t>シュウエキ</t>
    </rPh>
    <rPh sb="697" eb="698">
      <t>ミ</t>
    </rPh>
    <rPh sb="699" eb="701">
      <t>バアイ</t>
    </rPh>
    <rPh sb="710" eb="713">
      <t>ゼンネンヒ</t>
    </rPh>
    <rPh sb="714" eb="715">
      <t>クラ</t>
    </rPh>
    <rPh sb="716" eb="718">
      <t>ゲンショウ</t>
    </rPh>
    <rPh sb="725" eb="727">
      <t>ケイエイ</t>
    </rPh>
    <rPh sb="727" eb="729">
      <t>ジョウキョウ</t>
    </rPh>
    <rPh sb="734" eb="737">
      <t>コウカヒ</t>
    </rPh>
    <rPh sb="738" eb="740">
      <t>ハッセイ</t>
    </rPh>
    <rPh sb="741" eb="743">
      <t>クリダ</t>
    </rPh>
    <rPh sb="743" eb="744">
      <t>キン</t>
    </rPh>
    <rPh sb="745" eb="746">
      <t>ゾウ</t>
    </rPh>
    <rPh sb="749" eb="751">
      <t>ヒヨウ</t>
    </rPh>
    <rPh sb="752" eb="754">
      <t>ゾウカ</t>
    </rPh>
    <rPh sb="761" eb="763">
      <t>バイデン</t>
    </rPh>
    <rPh sb="763" eb="765">
      <t>シュウニュウ</t>
    </rPh>
    <rPh sb="766" eb="767">
      <t>マカナ</t>
    </rPh>
    <rPh sb="769" eb="771">
      <t>ジョウキョウ</t>
    </rPh>
    <rPh sb="774" eb="776">
      <t>デンキ</t>
    </rPh>
    <rPh sb="776" eb="778">
      <t>ジギョウ</t>
    </rPh>
    <rPh sb="778" eb="780">
      <t>ゼンタイ</t>
    </rPh>
    <rPh sb="784" eb="786">
      <t>ケイエイ</t>
    </rPh>
    <rPh sb="786" eb="788">
      <t>ジョウキョウ</t>
    </rPh>
    <rPh sb="790" eb="793">
      <t>アンテイテキ</t>
    </rPh>
    <rPh sb="794" eb="796">
      <t>ケイエイ</t>
    </rPh>
    <rPh sb="796" eb="798">
      <t>ジョウタイ</t>
    </rPh>
    <phoneticPr fontId="5"/>
  </si>
  <si>
    <r>
      <t>　設備利用率は、12ヶ月分の発電電力量をみても13.2であり前年と比べ上昇している。要因として発電電力量の上昇によるものであり発電施設の安定的な運営が行われている。
　修繕費比率については、平成29年度は施設修繕料の支出が無かったことによりゼロとなっている。
　企業債残高対料金収入比率について、今年度から元金の償還を行ため前年度にくらべ低下している。しかし</t>
    </r>
    <r>
      <rPr>
        <sz val="14"/>
        <rFont val="ＭＳ ゴシック"/>
        <family val="3"/>
        <charset val="128"/>
      </rPr>
      <t>、基金積立総額は212,400千円であり、次年度償還する</t>
    </r>
    <r>
      <rPr>
        <sz val="14"/>
        <color theme="1"/>
        <rFont val="ＭＳ ゴシック"/>
        <family val="3"/>
        <charset val="128"/>
      </rPr>
      <t xml:space="preserve">公募債への償還についても賄える。
　FIT収入割合については前年と比べ下がってはいるが、料金収入の総額を比べた場合、12ヶ月分の年間の電力収入は70,027千円であり、前年比4％の増加である。
　設備を効率的に最大限活用しており、太陽光発電における経営のリスクは少ないといえる。
</t>
    </r>
    <rPh sb="1" eb="3">
      <t>セツビ</t>
    </rPh>
    <rPh sb="3" eb="6">
      <t>リヨウリツ</t>
    </rPh>
    <rPh sb="11" eb="12">
      <t>ツキ</t>
    </rPh>
    <rPh sb="12" eb="13">
      <t>ブン</t>
    </rPh>
    <rPh sb="14" eb="16">
      <t>ハツデン</t>
    </rPh>
    <rPh sb="16" eb="18">
      <t>デンリョク</t>
    </rPh>
    <rPh sb="18" eb="19">
      <t>リョウ</t>
    </rPh>
    <rPh sb="30" eb="32">
      <t>ゼンネン</t>
    </rPh>
    <rPh sb="33" eb="34">
      <t>クラ</t>
    </rPh>
    <rPh sb="35" eb="37">
      <t>ジョウショウ</t>
    </rPh>
    <rPh sb="42" eb="44">
      <t>ヨウイン</t>
    </rPh>
    <rPh sb="47" eb="49">
      <t>ハツデン</t>
    </rPh>
    <rPh sb="49" eb="51">
      <t>デンリョク</t>
    </rPh>
    <rPh sb="51" eb="52">
      <t>リョウ</t>
    </rPh>
    <rPh sb="53" eb="55">
      <t>ジョウショウ</t>
    </rPh>
    <rPh sb="63" eb="65">
      <t>ハツデン</t>
    </rPh>
    <rPh sb="65" eb="67">
      <t>シセツ</t>
    </rPh>
    <rPh sb="68" eb="71">
      <t>アンテイテキ</t>
    </rPh>
    <rPh sb="72" eb="74">
      <t>ウンエイ</t>
    </rPh>
    <rPh sb="75" eb="76">
      <t>オコナ</t>
    </rPh>
    <rPh sb="84" eb="86">
      <t>シュウゼン</t>
    </rPh>
    <rPh sb="86" eb="87">
      <t>ヒ</t>
    </rPh>
    <rPh sb="87" eb="89">
      <t>ヒリツ</t>
    </rPh>
    <rPh sb="95" eb="97">
      <t>ヘイセイ</t>
    </rPh>
    <rPh sb="99" eb="100">
      <t>ネン</t>
    </rPh>
    <rPh sb="100" eb="101">
      <t>ド</t>
    </rPh>
    <rPh sb="102" eb="104">
      <t>シセツ</t>
    </rPh>
    <rPh sb="104" eb="106">
      <t>シュウゼン</t>
    </rPh>
    <rPh sb="106" eb="107">
      <t>リョウ</t>
    </rPh>
    <rPh sb="108" eb="110">
      <t>シシュツ</t>
    </rPh>
    <rPh sb="111" eb="112">
      <t>ナ</t>
    </rPh>
    <rPh sb="131" eb="133">
      <t>キギョウ</t>
    </rPh>
    <rPh sb="133" eb="134">
      <t>サイ</t>
    </rPh>
    <rPh sb="134" eb="136">
      <t>ザンダカ</t>
    </rPh>
    <rPh sb="136" eb="137">
      <t>タイ</t>
    </rPh>
    <rPh sb="137" eb="139">
      <t>リョウキン</t>
    </rPh>
    <rPh sb="139" eb="141">
      <t>シュウニュウ</t>
    </rPh>
    <rPh sb="141" eb="143">
      <t>ヒリツ</t>
    </rPh>
    <rPh sb="148" eb="151">
      <t>コンネンド</t>
    </rPh>
    <rPh sb="153" eb="155">
      <t>ガンキン</t>
    </rPh>
    <rPh sb="156" eb="158">
      <t>ショウカン</t>
    </rPh>
    <rPh sb="159" eb="160">
      <t>オコナ</t>
    </rPh>
    <rPh sb="162" eb="164">
      <t>ゼンネン</t>
    </rPh>
    <rPh sb="164" eb="165">
      <t>ド</t>
    </rPh>
    <rPh sb="169" eb="171">
      <t>テイカ</t>
    </rPh>
    <rPh sb="180" eb="182">
      <t>キキン</t>
    </rPh>
    <rPh sb="182" eb="184">
      <t>ツミタテ</t>
    </rPh>
    <rPh sb="184" eb="186">
      <t>ソウガク</t>
    </rPh>
    <rPh sb="194" eb="196">
      <t>センエン</t>
    </rPh>
    <rPh sb="200" eb="203">
      <t>ジネンド</t>
    </rPh>
    <rPh sb="203" eb="205">
      <t>ショウカン</t>
    </rPh>
    <rPh sb="207" eb="209">
      <t>コウボ</t>
    </rPh>
    <rPh sb="209" eb="210">
      <t>サイ</t>
    </rPh>
    <rPh sb="212" eb="214">
      <t>ショウカン</t>
    </rPh>
    <rPh sb="219" eb="220">
      <t>マカナ</t>
    </rPh>
    <rPh sb="228" eb="230">
      <t>シュウニュウ</t>
    </rPh>
    <rPh sb="230" eb="232">
      <t>ワリアイ</t>
    </rPh>
    <rPh sb="237" eb="239">
      <t>ゼンネン</t>
    </rPh>
    <rPh sb="240" eb="241">
      <t>クラ</t>
    </rPh>
    <rPh sb="242" eb="243">
      <t>サ</t>
    </rPh>
    <rPh sb="251" eb="253">
      <t>リョウキン</t>
    </rPh>
    <rPh sb="253" eb="255">
      <t>シュウニュウ</t>
    </rPh>
    <rPh sb="256" eb="258">
      <t>ソウガク</t>
    </rPh>
    <rPh sb="259" eb="260">
      <t>クラ</t>
    </rPh>
    <rPh sb="262" eb="264">
      <t>バアイ</t>
    </rPh>
    <rPh sb="268" eb="269">
      <t>ツキ</t>
    </rPh>
    <rPh sb="269" eb="270">
      <t>ブン</t>
    </rPh>
    <rPh sb="271" eb="273">
      <t>ネンカン</t>
    </rPh>
    <rPh sb="274" eb="276">
      <t>デンリョク</t>
    </rPh>
    <rPh sb="276" eb="278">
      <t>シュウニュウ</t>
    </rPh>
    <rPh sb="285" eb="287">
      <t>センエン</t>
    </rPh>
    <rPh sb="291" eb="294">
      <t>ゼンネンヒ</t>
    </rPh>
    <rPh sb="297" eb="299">
      <t>ゾウカ</t>
    </rPh>
    <rPh sb="305" eb="307">
      <t>セツビ</t>
    </rPh>
    <rPh sb="308" eb="310">
      <t>コウリツ</t>
    </rPh>
    <rPh sb="310" eb="311">
      <t>テキ</t>
    </rPh>
    <rPh sb="312" eb="315">
      <t>サイダイゲン</t>
    </rPh>
    <rPh sb="315" eb="317">
      <t>カツヨウ</t>
    </rPh>
    <rPh sb="322" eb="324">
      <t>タイヨウ</t>
    </rPh>
    <rPh sb="324" eb="325">
      <t>コウ</t>
    </rPh>
    <rPh sb="325" eb="327">
      <t>ハツデン</t>
    </rPh>
    <rPh sb="331" eb="333">
      <t>ケイエイ</t>
    </rPh>
    <rPh sb="338" eb="339">
      <t>スク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</si>
</sst>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268.10000000000002</c:v>
                </c:pt>
                <c:pt idx="2">
                  <c:v>813.9</c:v>
                </c:pt>
                <c:pt idx="3">
                  <c:v>529.1</c:v>
                </c:pt>
                <c:pt idx="4">
                  <c:v>183.1</c:v>
                </c:pt>
              </c:numCache>
            </c:numRef>
          </c:val>
          <c:extLst xmlns:c16r2="http://schemas.microsoft.com/office/drawing/2015/06/chart">
            <c:ext xmlns:c16="http://schemas.microsoft.com/office/drawing/2014/chart" uri="{C3380CC4-5D6E-409C-BE32-E72D297353CC}">
              <c16:uniqueId val="{00000000-01F0-47FE-89B1-290246B801AC}"/>
            </c:ext>
          </c:extLst>
        </c:ser>
        <c:dLbls>
          <c:showLegendKey val="0"/>
          <c:showVal val="0"/>
          <c:showCatName val="0"/>
          <c:showSerName val="0"/>
          <c:showPercent val="0"/>
          <c:showBubbleSize val="0"/>
        </c:dLbls>
        <c:gapWidth val="180"/>
        <c:overlap val="-90"/>
        <c:axId val="77023104"/>
        <c:axId val="7702464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01F0-47FE-89B1-290246B801A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1F0-47FE-89B1-290246B801AC}"/>
            </c:ext>
          </c:extLst>
        </c:ser>
        <c:dLbls>
          <c:showLegendKey val="0"/>
          <c:showVal val="0"/>
          <c:showCatName val="0"/>
          <c:showSerName val="0"/>
          <c:showPercent val="0"/>
          <c:showBubbleSize val="0"/>
        </c:dLbls>
        <c:marker val="1"/>
        <c:smooth val="0"/>
        <c:axId val="77023104"/>
        <c:axId val="77024640"/>
      </c:lineChart>
      <c:catAx>
        <c:axId val="77023104"/>
        <c:scaling>
          <c:orientation val="minMax"/>
        </c:scaling>
        <c:delete val="0"/>
        <c:axPos val="b"/>
        <c:numFmt formatCode="ge" sourceLinked="1"/>
        <c:majorTickMark val="none"/>
        <c:minorTickMark val="none"/>
        <c:tickLblPos val="none"/>
        <c:crossAx val="77024640"/>
        <c:crosses val="autoZero"/>
        <c:auto val="0"/>
        <c:lblAlgn val="ctr"/>
        <c:lblOffset val="100"/>
        <c:noMultiLvlLbl val="1"/>
      </c:catAx>
      <c:valAx>
        <c:axId val="77024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7023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100</c:v>
                </c:pt>
                <c:pt idx="2">
                  <c:v>45.2</c:v>
                </c:pt>
                <c:pt idx="3">
                  <c:v>56.2</c:v>
                </c:pt>
                <c:pt idx="4">
                  <c:v>49.9</c:v>
                </c:pt>
              </c:numCache>
            </c:numRef>
          </c:val>
          <c:extLst xmlns:c16r2="http://schemas.microsoft.com/office/drawing/2015/06/chart">
            <c:ext xmlns:c16="http://schemas.microsoft.com/office/drawing/2014/chart" uri="{C3380CC4-5D6E-409C-BE32-E72D297353CC}">
              <c16:uniqueId val="{00000000-7DDD-4210-BE5D-F2AA508AE3E2}"/>
            </c:ext>
          </c:extLst>
        </c:ser>
        <c:dLbls>
          <c:showLegendKey val="0"/>
          <c:showVal val="0"/>
          <c:showCatName val="0"/>
          <c:showSerName val="0"/>
          <c:showPercent val="0"/>
          <c:showBubbleSize val="0"/>
        </c:dLbls>
        <c:gapWidth val="180"/>
        <c:overlap val="-90"/>
        <c:axId val="92735744"/>
        <c:axId val="9275020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7DDD-4210-BE5D-F2AA508AE3E2}"/>
            </c:ext>
          </c:extLst>
        </c:ser>
        <c:dLbls>
          <c:showLegendKey val="0"/>
          <c:showVal val="0"/>
          <c:showCatName val="0"/>
          <c:showSerName val="0"/>
          <c:showPercent val="0"/>
          <c:showBubbleSize val="0"/>
        </c:dLbls>
        <c:marker val="1"/>
        <c:smooth val="0"/>
        <c:axId val="92735744"/>
        <c:axId val="92750208"/>
      </c:lineChart>
      <c:catAx>
        <c:axId val="92735744"/>
        <c:scaling>
          <c:orientation val="minMax"/>
        </c:scaling>
        <c:delete val="0"/>
        <c:axPos val="b"/>
        <c:numFmt formatCode="ge" sourceLinked="1"/>
        <c:majorTickMark val="none"/>
        <c:minorTickMark val="none"/>
        <c:tickLblPos val="none"/>
        <c:crossAx val="92750208"/>
        <c:crosses val="autoZero"/>
        <c:auto val="0"/>
        <c:lblAlgn val="ctr"/>
        <c:lblOffset val="100"/>
        <c:noMultiLvlLbl val="1"/>
      </c:catAx>
      <c:valAx>
        <c:axId val="92750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735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1D-420A-88EC-05F5261EB7CF}"/>
            </c:ext>
          </c:extLst>
        </c:ser>
        <c:dLbls>
          <c:showLegendKey val="0"/>
          <c:showVal val="0"/>
          <c:showCatName val="0"/>
          <c:showSerName val="0"/>
          <c:showPercent val="0"/>
          <c:showBubbleSize val="0"/>
        </c:dLbls>
        <c:gapWidth val="180"/>
        <c:overlap val="-90"/>
        <c:axId val="92775936"/>
        <c:axId val="9277785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1D-420A-88EC-05F5261EB7CF}"/>
            </c:ext>
          </c:extLst>
        </c:ser>
        <c:dLbls>
          <c:showLegendKey val="0"/>
          <c:showVal val="0"/>
          <c:showCatName val="0"/>
          <c:showSerName val="0"/>
          <c:showPercent val="0"/>
          <c:showBubbleSize val="0"/>
        </c:dLbls>
        <c:marker val="1"/>
        <c:smooth val="0"/>
        <c:axId val="92775936"/>
        <c:axId val="92777856"/>
      </c:lineChart>
      <c:catAx>
        <c:axId val="92775936"/>
        <c:scaling>
          <c:orientation val="minMax"/>
        </c:scaling>
        <c:delete val="0"/>
        <c:axPos val="b"/>
        <c:numFmt formatCode="ge" sourceLinked="1"/>
        <c:majorTickMark val="none"/>
        <c:minorTickMark val="none"/>
        <c:tickLblPos val="none"/>
        <c:crossAx val="92777856"/>
        <c:crosses val="autoZero"/>
        <c:auto val="0"/>
        <c:lblAlgn val="ctr"/>
        <c:lblOffset val="100"/>
        <c:noMultiLvlLbl val="1"/>
      </c:catAx>
      <c:valAx>
        <c:axId val="92777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775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99-44AA-9CC0-C125452AC627}"/>
            </c:ext>
          </c:extLst>
        </c:ser>
        <c:dLbls>
          <c:showLegendKey val="0"/>
          <c:showVal val="0"/>
          <c:showCatName val="0"/>
          <c:showSerName val="0"/>
          <c:showPercent val="0"/>
          <c:showBubbleSize val="0"/>
        </c:dLbls>
        <c:gapWidth val="180"/>
        <c:overlap val="-90"/>
        <c:axId val="92820224"/>
        <c:axId val="9282214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99-44AA-9CC0-C125452AC627}"/>
            </c:ext>
          </c:extLst>
        </c:ser>
        <c:dLbls>
          <c:showLegendKey val="0"/>
          <c:showVal val="0"/>
          <c:showCatName val="0"/>
          <c:showSerName val="0"/>
          <c:showPercent val="0"/>
          <c:showBubbleSize val="0"/>
        </c:dLbls>
        <c:marker val="1"/>
        <c:smooth val="0"/>
        <c:axId val="92820224"/>
        <c:axId val="92822144"/>
      </c:lineChart>
      <c:catAx>
        <c:axId val="92820224"/>
        <c:scaling>
          <c:orientation val="minMax"/>
        </c:scaling>
        <c:delete val="0"/>
        <c:axPos val="b"/>
        <c:numFmt formatCode="ge" sourceLinked="1"/>
        <c:majorTickMark val="none"/>
        <c:minorTickMark val="none"/>
        <c:tickLblPos val="none"/>
        <c:crossAx val="92822144"/>
        <c:crosses val="autoZero"/>
        <c:auto val="0"/>
        <c:lblAlgn val="ctr"/>
        <c:lblOffset val="100"/>
        <c:noMultiLvlLbl val="1"/>
      </c:catAx>
      <c:valAx>
        <c:axId val="9282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820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00-4BC3-A3F2-47AC9B78F102}"/>
            </c:ext>
          </c:extLst>
        </c:ser>
        <c:dLbls>
          <c:showLegendKey val="0"/>
          <c:showVal val="0"/>
          <c:showCatName val="0"/>
          <c:showSerName val="0"/>
          <c:showPercent val="0"/>
          <c:showBubbleSize val="0"/>
        </c:dLbls>
        <c:gapWidth val="180"/>
        <c:overlap val="-90"/>
        <c:axId val="92860416"/>
        <c:axId val="9286233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00-4BC3-A3F2-47AC9B78F102}"/>
            </c:ext>
          </c:extLst>
        </c:ser>
        <c:dLbls>
          <c:showLegendKey val="0"/>
          <c:showVal val="0"/>
          <c:showCatName val="0"/>
          <c:showSerName val="0"/>
          <c:showPercent val="0"/>
          <c:showBubbleSize val="0"/>
        </c:dLbls>
        <c:marker val="1"/>
        <c:smooth val="0"/>
        <c:axId val="92860416"/>
        <c:axId val="92862336"/>
      </c:lineChart>
      <c:catAx>
        <c:axId val="92860416"/>
        <c:scaling>
          <c:orientation val="minMax"/>
        </c:scaling>
        <c:delete val="0"/>
        <c:axPos val="b"/>
        <c:numFmt formatCode="ge" sourceLinked="1"/>
        <c:majorTickMark val="none"/>
        <c:minorTickMark val="none"/>
        <c:tickLblPos val="none"/>
        <c:crossAx val="92862336"/>
        <c:crosses val="autoZero"/>
        <c:auto val="0"/>
        <c:lblAlgn val="ctr"/>
        <c:lblOffset val="100"/>
        <c:noMultiLvlLbl val="1"/>
      </c:catAx>
      <c:valAx>
        <c:axId val="9286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28604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65-4805-8625-72C4A6FD1522}"/>
            </c:ext>
          </c:extLst>
        </c:ser>
        <c:dLbls>
          <c:showLegendKey val="0"/>
          <c:showVal val="0"/>
          <c:showCatName val="0"/>
          <c:showSerName val="0"/>
          <c:showPercent val="0"/>
          <c:showBubbleSize val="0"/>
        </c:dLbls>
        <c:gapWidth val="180"/>
        <c:overlap val="-90"/>
        <c:axId val="95312896"/>
        <c:axId val="9532326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65-4805-8625-72C4A6FD1522}"/>
            </c:ext>
          </c:extLst>
        </c:ser>
        <c:dLbls>
          <c:showLegendKey val="0"/>
          <c:showVal val="0"/>
          <c:showCatName val="0"/>
          <c:showSerName val="0"/>
          <c:showPercent val="0"/>
          <c:showBubbleSize val="0"/>
        </c:dLbls>
        <c:marker val="1"/>
        <c:smooth val="0"/>
        <c:axId val="95312896"/>
        <c:axId val="95323264"/>
      </c:lineChart>
      <c:catAx>
        <c:axId val="95312896"/>
        <c:scaling>
          <c:orientation val="minMax"/>
        </c:scaling>
        <c:delete val="0"/>
        <c:axPos val="b"/>
        <c:numFmt formatCode="ge" sourceLinked="1"/>
        <c:majorTickMark val="none"/>
        <c:minorTickMark val="none"/>
        <c:tickLblPos val="none"/>
        <c:crossAx val="95323264"/>
        <c:crosses val="autoZero"/>
        <c:auto val="0"/>
        <c:lblAlgn val="ctr"/>
        <c:lblOffset val="100"/>
        <c:noMultiLvlLbl val="1"/>
      </c:catAx>
      <c:valAx>
        <c:axId val="95323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312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74-422D-B206-C6ADE9934AD1}"/>
            </c:ext>
          </c:extLst>
        </c:ser>
        <c:dLbls>
          <c:showLegendKey val="0"/>
          <c:showVal val="0"/>
          <c:showCatName val="0"/>
          <c:showSerName val="0"/>
          <c:showPercent val="0"/>
          <c:showBubbleSize val="0"/>
        </c:dLbls>
        <c:gapWidth val="180"/>
        <c:overlap val="-90"/>
        <c:axId val="95348992"/>
        <c:axId val="9673561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74-422D-B206-C6ADE9934AD1}"/>
            </c:ext>
          </c:extLst>
        </c:ser>
        <c:dLbls>
          <c:showLegendKey val="0"/>
          <c:showVal val="0"/>
          <c:showCatName val="0"/>
          <c:showSerName val="0"/>
          <c:showPercent val="0"/>
          <c:showBubbleSize val="0"/>
        </c:dLbls>
        <c:marker val="1"/>
        <c:smooth val="0"/>
        <c:axId val="95348992"/>
        <c:axId val="96735616"/>
      </c:lineChart>
      <c:catAx>
        <c:axId val="95348992"/>
        <c:scaling>
          <c:orientation val="minMax"/>
        </c:scaling>
        <c:delete val="0"/>
        <c:axPos val="b"/>
        <c:numFmt formatCode="ge" sourceLinked="1"/>
        <c:majorTickMark val="none"/>
        <c:minorTickMark val="none"/>
        <c:tickLblPos val="none"/>
        <c:crossAx val="96735616"/>
        <c:crosses val="autoZero"/>
        <c:auto val="0"/>
        <c:lblAlgn val="ctr"/>
        <c:lblOffset val="100"/>
        <c:noMultiLvlLbl val="1"/>
      </c:catAx>
      <c:valAx>
        <c:axId val="9673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34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CF-4771-A305-6FAB3767FB8C}"/>
            </c:ext>
          </c:extLst>
        </c:ser>
        <c:dLbls>
          <c:showLegendKey val="0"/>
          <c:showVal val="0"/>
          <c:showCatName val="0"/>
          <c:showSerName val="0"/>
          <c:showPercent val="0"/>
          <c:showBubbleSize val="0"/>
        </c:dLbls>
        <c:gapWidth val="180"/>
        <c:overlap val="-90"/>
        <c:axId val="96785920"/>
        <c:axId val="967878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CF-4771-A305-6FAB3767FB8C}"/>
            </c:ext>
          </c:extLst>
        </c:ser>
        <c:dLbls>
          <c:showLegendKey val="0"/>
          <c:showVal val="0"/>
          <c:showCatName val="0"/>
          <c:showSerName val="0"/>
          <c:showPercent val="0"/>
          <c:showBubbleSize val="0"/>
        </c:dLbls>
        <c:marker val="1"/>
        <c:smooth val="0"/>
        <c:axId val="96785920"/>
        <c:axId val="96787840"/>
      </c:lineChart>
      <c:catAx>
        <c:axId val="96785920"/>
        <c:scaling>
          <c:orientation val="minMax"/>
        </c:scaling>
        <c:delete val="0"/>
        <c:axPos val="b"/>
        <c:numFmt formatCode="ge" sourceLinked="1"/>
        <c:majorTickMark val="none"/>
        <c:minorTickMark val="none"/>
        <c:tickLblPos val="none"/>
        <c:crossAx val="96787840"/>
        <c:crosses val="autoZero"/>
        <c:auto val="0"/>
        <c:lblAlgn val="ctr"/>
        <c:lblOffset val="100"/>
        <c:noMultiLvlLbl val="1"/>
      </c:catAx>
      <c:valAx>
        <c:axId val="9678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78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DB-4B6C-A78E-C8D5A2935F28}"/>
            </c:ext>
          </c:extLst>
        </c:ser>
        <c:dLbls>
          <c:showLegendKey val="0"/>
          <c:showVal val="0"/>
          <c:showCatName val="0"/>
          <c:showSerName val="0"/>
          <c:showPercent val="0"/>
          <c:showBubbleSize val="0"/>
        </c:dLbls>
        <c:gapWidth val="180"/>
        <c:overlap val="-90"/>
        <c:axId val="96826112"/>
        <c:axId val="9682803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DB-4B6C-A78E-C8D5A2935F28}"/>
            </c:ext>
          </c:extLst>
        </c:ser>
        <c:dLbls>
          <c:showLegendKey val="0"/>
          <c:showVal val="0"/>
          <c:showCatName val="0"/>
          <c:showSerName val="0"/>
          <c:showPercent val="0"/>
          <c:showBubbleSize val="0"/>
        </c:dLbls>
        <c:marker val="1"/>
        <c:smooth val="0"/>
        <c:axId val="96826112"/>
        <c:axId val="96828032"/>
      </c:lineChart>
      <c:catAx>
        <c:axId val="96826112"/>
        <c:scaling>
          <c:orientation val="minMax"/>
        </c:scaling>
        <c:delete val="0"/>
        <c:axPos val="b"/>
        <c:numFmt formatCode="ge" sourceLinked="1"/>
        <c:majorTickMark val="none"/>
        <c:minorTickMark val="none"/>
        <c:tickLblPos val="none"/>
        <c:crossAx val="96828032"/>
        <c:crosses val="autoZero"/>
        <c:auto val="0"/>
        <c:lblAlgn val="ctr"/>
        <c:lblOffset val="100"/>
        <c:noMultiLvlLbl val="1"/>
      </c:catAx>
      <c:valAx>
        <c:axId val="96828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826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00-4D02-A422-0216C1B6581B}"/>
            </c:ext>
          </c:extLst>
        </c:ser>
        <c:dLbls>
          <c:showLegendKey val="0"/>
          <c:showVal val="0"/>
          <c:showCatName val="0"/>
          <c:showSerName val="0"/>
          <c:showPercent val="0"/>
          <c:showBubbleSize val="0"/>
        </c:dLbls>
        <c:gapWidth val="180"/>
        <c:overlap val="-90"/>
        <c:axId val="96867072"/>
        <c:axId val="9686899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00-4D02-A422-0216C1B6581B}"/>
            </c:ext>
          </c:extLst>
        </c:ser>
        <c:dLbls>
          <c:showLegendKey val="0"/>
          <c:showVal val="0"/>
          <c:showCatName val="0"/>
          <c:showSerName val="0"/>
          <c:showPercent val="0"/>
          <c:showBubbleSize val="0"/>
        </c:dLbls>
        <c:marker val="1"/>
        <c:smooth val="0"/>
        <c:axId val="96867072"/>
        <c:axId val="96868992"/>
      </c:lineChart>
      <c:catAx>
        <c:axId val="96867072"/>
        <c:scaling>
          <c:orientation val="minMax"/>
        </c:scaling>
        <c:delete val="0"/>
        <c:axPos val="b"/>
        <c:numFmt formatCode="ge" sourceLinked="1"/>
        <c:majorTickMark val="none"/>
        <c:minorTickMark val="none"/>
        <c:tickLblPos val="none"/>
        <c:crossAx val="96868992"/>
        <c:crosses val="autoZero"/>
        <c:auto val="0"/>
        <c:lblAlgn val="ctr"/>
        <c:lblOffset val="100"/>
        <c:noMultiLvlLbl val="1"/>
      </c:catAx>
      <c:valAx>
        <c:axId val="9686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86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15-4B0E-B65B-AEC58EBF5921}"/>
            </c:ext>
          </c:extLst>
        </c:ser>
        <c:dLbls>
          <c:showLegendKey val="0"/>
          <c:showVal val="0"/>
          <c:showCatName val="0"/>
          <c:showSerName val="0"/>
          <c:showPercent val="0"/>
          <c:showBubbleSize val="0"/>
        </c:dLbls>
        <c:gapWidth val="180"/>
        <c:overlap val="-90"/>
        <c:axId val="96924032"/>
        <c:axId val="9692595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15-4B0E-B65B-AEC58EBF5921}"/>
            </c:ext>
          </c:extLst>
        </c:ser>
        <c:dLbls>
          <c:showLegendKey val="0"/>
          <c:showVal val="0"/>
          <c:showCatName val="0"/>
          <c:showSerName val="0"/>
          <c:showPercent val="0"/>
          <c:showBubbleSize val="0"/>
        </c:dLbls>
        <c:marker val="1"/>
        <c:smooth val="0"/>
        <c:axId val="96924032"/>
        <c:axId val="96925952"/>
      </c:lineChart>
      <c:catAx>
        <c:axId val="96924032"/>
        <c:scaling>
          <c:orientation val="minMax"/>
        </c:scaling>
        <c:delete val="0"/>
        <c:axPos val="b"/>
        <c:numFmt formatCode="ge" sourceLinked="1"/>
        <c:majorTickMark val="none"/>
        <c:minorTickMark val="none"/>
        <c:tickLblPos val="none"/>
        <c:crossAx val="96925952"/>
        <c:crosses val="autoZero"/>
        <c:auto val="0"/>
        <c:lblAlgn val="ctr"/>
        <c:lblOffset val="100"/>
        <c:noMultiLvlLbl val="1"/>
      </c:catAx>
      <c:valAx>
        <c:axId val="96925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924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1682.9</c:v>
                </c:pt>
                <c:pt idx="2">
                  <c:v>1962.1</c:v>
                </c:pt>
                <c:pt idx="3">
                  <c:v>839.8</c:v>
                </c:pt>
                <c:pt idx="4">
                  <c:v>686.9</c:v>
                </c:pt>
              </c:numCache>
            </c:numRef>
          </c:val>
          <c:extLst xmlns:c16r2="http://schemas.microsoft.com/office/drawing/2015/06/chart">
            <c:ext xmlns:c16="http://schemas.microsoft.com/office/drawing/2014/chart" uri="{C3380CC4-5D6E-409C-BE32-E72D297353CC}">
              <c16:uniqueId val="{00000000-C289-4E33-AED1-8E742691C8F9}"/>
            </c:ext>
          </c:extLst>
        </c:ser>
        <c:dLbls>
          <c:showLegendKey val="0"/>
          <c:showVal val="0"/>
          <c:showCatName val="0"/>
          <c:showSerName val="0"/>
          <c:showPercent val="0"/>
          <c:showBubbleSize val="0"/>
        </c:dLbls>
        <c:gapWidth val="180"/>
        <c:overlap val="-90"/>
        <c:axId val="77802496"/>
        <c:axId val="7781248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C289-4E33-AED1-8E742691C8F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289-4E33-AED1-8E742691C8F9}"/>
            </c:ext>
          </c:extLst>
        </c:ser>
        <c:dLbls>
          <c:showLegendKey val="0"/>
          <c:showVal val="0"/>
          <c:showCatName val="0"/>
          <c:showSerName val="0"/>
          <c:showPercent val="0"/>
          <c:showBubbleSize val="0"/>
        </c:dLbls>
        <c:marker val="1"/>
        <c:smooth val="0"/>
        <c:axId val="77802496"/>
        <c:axId val="77812480"/>
      </c:lineChart>
      <c:catAx>
        <c:axId val="77802496"/>
        <c:scaling>
          <c:orientation val="minMax"/>
        </c:scaling>
        <c:delete val="0"/>
        <c:axPos val="b"/>
        <c:numFmt formatCode="ge" sourceLinked="1"/>
        <c:majorTickMark val="none"/>
        <c:minorTickMark val="none"/>
        <c:tickLblPos val="none"/>
        <c:crossAx val="77812480"/>
        <c:crosses val="autoZero"/>
        <c:auto val="0"/>
        <c:lblAlgn val="ctr"/>
        <c:lblOffset val="100"/>
        <c:noMultiLvlLbl val="1"/>
      </c:catAx>
      <c:valAx>
        <c:axId val="7781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7802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37-4842-A286-848686A60A62}"/>
            </c:ext>
          </c:extLst>
        </c:ser>
        <c:dLbls>
          <c:showLegendKey val="0"/>
          <c:showVal val="0"/>
          <c:showCatName val="0"/>
          <c:showSerName val="0"/>
          <c:showPercent val="0"/>
          <c:showBubbleSize val="0"/>
        </c:dLbls>
        <c:gapWidth val="180"/>
        <c:overlap val="-90"/>
        <c:axId val="96501120"/>
        <c:axId val="965073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37-4842-A286-848686A60A62}"/>
            </c:ext>
          </c:extLst>
        </c:ser>
        <c:dLbls>
          <c:showLegendKey val="0"/>
          <c:showVal val="0"/>
          <c:showCatName val="0"/>
          <c:showSerName val="0"/>
          <c:showPercent val="0"/>
          <c:showBubbleSize val="0"/>
        </c:dLbls>
        <c:marker val="1"/>
        <c:smooth val="0"/>
        <c:axId val="96501120"/>
        <c:axId val="96507392"/>
      </c:lineChart>
      <c:catAx>
        <c:axId val="96501120"/>
        <c:scaling>
          <c:orientation val="minMax"/>
        </c:scaling>
        <c:delete val="0"/>
        <c:axPos val="b"/>
        <c:numFmt formatCode="ge" sourceLinked="1"/>
        <c:majorTickMark val="none"/>
        <c:minorTickMark val="none"/>
        <c:tickLblPos val="none"/>
        <c:crossAx val="96507392"/>
        <c:crosses val="autoZero"/>
        <c:auto val="0"/>
        <c:lblAlgn val="ctr"/>
        <c:lblOffset val="100"/>
        <c:noMultiLvlLbl val="1"/>
      </c:catAx>
      <c:valAx>
        <c:axId val="9650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501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29-4ACE-9044-976584A7EC29}"/>
            </c:ext>
          </c:extLst>
        </c:ser>
        <c:dLbls>
          <c:showLegendKey val="0"/>
          <c:showVal val="0"/>
          <c:showCatName val="0"/>
          <c:showSerName val="0"/>
          <c:showPercent val="0"/>
          <c:showBubbleSize val="0"/>
        </c:dLbls>
        <c:gapWidth val="180"/>
        <c:overlap val="-90"/>
        <c:axId val="96533504"/>
        <c:axId val="9654796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29-4ACE-9044-976584A7EC29}"/>
            </c:ext>
          </c:extLst>
        </c:ser>
        <c:dLbls>
          <c:showLegendKey val="0"/>
          <c:showVal val="0"/>
          <c:showCatName val="0"/>
          <c:showSerName val="0"/>
          <c:showPercent val="0"/>
          <c:showBubbleSize val="0"/>
        </c:dLbls>
        <c:marker val="1"/>
        <c:smooth val="0"/>
        <c:axId val="96533504"/>
        <c:axId val="96547968"/>
      </c:lineChart>
      <c:catAx>
        <c:axId val="96533504"/>
        <c:scaling>
          <c:orientation val="minMax"/>
        </c:scaling>
        <c:delete val="0"/>
        <c:axPos val="b"/>
        <c:numFmt formatCode="ge" sourceLinked="1"/>
        <c:majorTickMark val="none"/>
        <c:minorTickMark val="none"/>
        <c:tickLblPos val="none"/>
        <c:crossAx val="96547968"/>
        <c:crosses val="autoZero"/>
        <c:auto val="0"/>
        <c:lblAlgn val="ctr"/>
        <c:lblOffset val="100"/>
        <c:noMultiLvlLbl val="1"/>
      </c:catAx>
      <c:valAx>
        <c:axId val="9654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53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FB-4D77-9B06-6DCC6D0955F4}"/>
            </c:ext>
          </c:extLst>
        </c:ser>
        <c:dLbls>
          <c:showLegendKey val="0"/>
          <c:showVal val="0"/>
          <c:showCatName val="0"/>
          <c:showSerName val="0"/>
          <c:showPercent val="0"/>
          <c:showBubbleSize val="0"/>
        </c:dLbls>
        <c:gapWidth val="180"/>
        <c:overlap val="-90"/>
        <c:axId val="96585984"/>
        <c:axId val="9659225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FB-4D77-9B06-6DCC6D0955F4}"/>
            </c:ext>
          </c:extLst>
        </c:ser>
        <c:dLbls>
          <c:showLegendKey val="0"/>
          <c:showVal val="0"/>
          <c:showCatName val="0"/>
          <c:showSerName val="0"/>
          <c:showPercent val="0"/>
          <c:showBubbleSize val="0"/>
        </c:dLbls>
        <c:marker val="1"/>
        <c:smooth val="0"/>
        <c:axId val="96585984"/>
        <c:axId val="96592256"/>
      </c:lineChart>
      <c:catAx>
        <c:axId val="96585984"/>
        <c:scaling>
          <c:orientation val="minMax"/>
        </c:scaling>
        <c:delete val="0"/>
        <c:axPos val="b"/>
        <c:numFmt formatCode="ge" sourceLinked="1"/>
        <c:majorTickMark val="none"/>
        <c:minorTickMark val="none"/>
        <c:tickLblPos val="none"/>
        <c:crossAx val="96592256"/>
        <c:crosses val="autoZero"/>
        <c:auto val="0"/>
        <c:lblAlgn val="ctr"/>
        <c:lblOffset val="100"/>
        <c:noMultiLvlLbl val="1"/>
      </c:catAx>
      <c:valAx>
        <c:axId val="96592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58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1C-4B2F-864D-D1956532F91A}"/>
            </c:ext>
          </c:extLst>
        </c:ser>
        <c:dLbls>
          <c:showLegendKey val="0"/>
          <c:showVal val="0"/>
          <c:showCatName val="0"/>
          <c:showSerName val="0"/>
          <c:showPercent val="0"/>
          <c:showBubbleSize val="0"/>
        </c:dLbls>
        <c:gapWidth val="180"/>
        <c:overlap val="-90"/>
        <c:axId val="96629888"/>
        <c:axId val="9663180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1C-4B2F-864D-D1956532F91A}"/>
            </c:ext>
          </c:extLst>
        </c:ser>
        <c:dLbls>
          <c:showLegendKey val="0"/>
          <c:showVal val="0"/>
          <c:showCatName val="0"/>
          <c:showSerName val="0"/>
          <c:showPercent val="0"/>
          <c:showBubbleSize val="0"/>
        </c:dLbls>
        <c:marker val="1"/>
        <c:smooth val="0"/>
        <c:axId val="96629888"/>
        <c:axId val="96631808"/>
      </c:lineChart>
      <c:catAx>
        <c:axId val="96629888"/>
        <c:scaling>
          <c:orientation val="minMax"/>
        </c:scaling>
        <c:delete val="0"/>
        <c:axPos val="b"/>
        <c:numFmt formatCode="ge" sourceLinked="1"/>
        <c:majorTickMark val="none"/>
        <c:minorTickMark val="none"/>
        <c:tickLblPos val="none"/>
        <c:crossAx val="96631808"/>
        <c:crosses val="autoZero"/>
        <c:auto val="0"/>
        <c:lblAlgn val="ctr"/>
        <c:lblOffset val="100"/>
        <c:noMultiLvlLbl val="1"/>
      </c:catAx>
      <c:valAx>
        <c:axId val="96631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629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AB-4F08-9633-18B167B5813C}"/>
            </c:ext>
          </c:extLst>
        </c:ser>
        <c:dLbls>
          <c:showLegendKey val="0"/>
          <c:showVal val="0"/>
          <c:showCatName val="0"/>
          <c:showSerName val="0"/>
          <c:showPercent val="0"/>
          <c:showBubbleSize val="0"/>
        </c:dLbls>
        <c:gapWidth val="180"/>
        <c:overlap val="-90"/>
        <c:axId val="97001856"/>
        <c:axId val="9700377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AB-4F08-9633-18B167B5813C}"/>
            </c:ext>
          </c:extLst>
        </c:ser>
        <c:dLbls>
          <c:showLegendKey val="0"/>
          <c:showVal val="0"/>
          <c:showCatName val="0"/>
          <c:showSerName val="0"/>
          <c:showPercent val="0"/>
          <c:showBubbleSize val="0"/>
        </c:dLbls>
        <c:marker val="1"/>
        <c:smooth val="0"/>
        <c:axId val="97001856"/>
        <c:axId val="97003776"/>
      </c:lineChart>
      <c:catAx>
        <c:axId val="97001856"/>
        <c:scaling>
          <c:orientation val="minMax"/>
        </c:scaling>
        <c:delete val="0"/>
        <c:axPos val="b"/>
        <c:numFmt formatCode="ge" sourceLinked="1"/>
        <c:majorTickMark val="none"/>
        <c:minorTickMark val="none"/>
        <c:tickLblPos val="none"/>
        <c:crossAx val="97003776"/>
        <c:crosses val="autoZero"/>
        <c:auto val="0"/>
        <c:lblAlgn val="ctr"/>
        <c:lblOffset val="100"/>
        <c:noMultiLvlLbl val="1"/>
      </c:catAx>
      <c:valAx>
        <c:axId val="97003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0018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9C-40C4-B65E-D8999A0DAEC7}"/>
            </c:ext>
          </c:extLst>
        </c:ser>
        <c:dLbls>
          <c:showLegendKey val="0"/>
          <c:showVal val="0"/>
          <c:showCatName val="0"/>
          <c:showSerName val="0"/>
          <c:showPercent val="0"/>
          <c:showBubbleSize val="0"/>
        </c:dLbls>
        <c:gapWidth val="180"/>
        <c:overlap val="-90"/>
        <c:axId val="97029504"/>
        <c:axId val="9704396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9C-40C4-B65E-D8999A0DAEC7}"/>
            </c:ext>
          </c:extLst>
        </c:ser>
        <c:dLbls>
          <c:showLegendKey val="0"/>
          <c:showVal val="0"/>
          <c:showCatName val="0"/>
          <c:showSerName val="0"/>
          <c:showPercent val="0"/>
          <c:showBubbleSize val="0"/>
        </c:dLbls>
        <c:marker val="1"/>
        <c:smooth val="0"/>
        <c:axId val="97029504"/>
        <c:axId val="97043968"/>
      </c:lineChart>
      <c:catAx>
        <c:axId val="97029504"/>
        <c:scaling>
          <c:orientation val="minMax"/>
        </c:scaling>
        <c:delete val="0"/>
        <c:axPos val="b"/>
        <c:numFmt formatCode="ge" sourceLinked="1"/>
        <c:majorTickMark val="none"/>
        <c:minorTickMark val="none"/>
        <c:tickLblPos val="none"/>
        <c:crossAx val="97043968"/>
        <c:crosses val="autoZero"/>
        <c:auto val="0"/>
        <c:lblAlgn val="ctr"/>
        <c:lblOffset val="100"/>
        <c:noMultiLvlLbl val="1"/>
      </c:catAx>
      <c:valAx>
        <c:axId val="97043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02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10.4</c:v>
                </c:pt>
                <c:pt idx="2">
                  <c:v>12.9</c:v>
                </c:pt>
                <c:pt idx="3">
                  <c:v>12.7</c:v>
                </c:pt>
                <c:pt idx="4">
                  <c:v>14.6</c:v>
                </c:pt>
              </c:numCache>
            </c:numRef>
          </c:val>
          <c:extLst xmlns:c16r2="http://schemas.microsoft.com/office/drawing/2015/06/chart">
            <c:ext xmlns:c16="http://schemas.microsoft.com/office/drawing/2014/chart" uri="{C3380CC4-5D6E-409C-BE32-E72D297353CC}">
              <c16:uniqueId val="{00000000-DE7F-4C44-81AF-928C567D7209}"/>
            </c:ext>
          </c:extLst>
        </c:ser>
        <c:dLbls>
          <c:showLegendKey val="0"/>
          <c:showVal val="0"/>
          <c:showCatName val="0"/>
          <c:showSerName val="0"/>
          <c:showPercent val="0"/>
          <c:showBubbleSize val="0"/>
        </c:dLbls>
        <c:gapWidth val="180"/>
        <c:overlap val="-90"/>
        <c:axId val="97077888"/>
        <c:axId val="9708416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DE7F-4C44-81AF-928C567D7209}"/>
            </c:ext>
          </c:extLst>
        </c:ser>
        <c:dLbls>
          <c:showLegendKey val="0"/>
          <c:showVal val="0"/>
          <c:showCatName val="0"/>
          <c:showSerName val="0"/>
          <c:showPercent val="0"/>
          <c:showBubbleSize val="0"/>
        </c:dLbls>
        <c:marker val="1"/>
        <c:smooth val="0"/>
        <c:axId val="97077888"/>
        <c:axId val="97084160"/>
      </c:lineChart>
      <c:catAx>
        <c:axId val="97077888"/>
        <c:scaling>
          <c:orientation val="minMax"/>
        </c:scaling>
        <c:delete val="0"/>
        <c:axPos val="b"/>
        <c:numFmt formatCode="ge" sourceLinked="1"/>
        <c:majorTickMark val="none"/>
        <c:minorTickMark val="none"/>
        <c:tickLblPos val="none"/>
        <c:crossAx val="97084160"/>
        <c:crosses val="autoZero"/>
        <c:auto val="0"/>
        <c:lblAlgn val="ctr"/>
        <c:lblOffset val="100"/>
        <c:noMultiLvlLbl val="1"/>
      </c:catAx>
      <c:valAx>
        <c:axId val="9708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077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0</c:v>
                </c:pt>
                <c:pt idx="2">
                  <c:v>0</c:v>
                </c:pt>
                <c:pt idx="3">
                  <c:v>1.3</c:v>
                </c:pt>
                <c:pt idx="4">
                  <c:v>0</c:v>
                </c:pt>
              </c:numCache>
            </c:numRef>
          </c:val>
          <c:extLst xmlns:c16r2="http://schemas.microsoft.com/office/drawing/2015/06/chart">
            <c:ext xmlns:c16="http://schemas.microsoft.com/office/drawing/2014/chart" uri="{C3380CC4-5D6E-409C-BE32-E72D297353CC}">
              <c16:uniqueId val="{00000000-A065-46EB-895B-84A0263D04D7}"/>
            </c:ext>
          </c:extLst>
        </c:ser>
        <c:dLbls>
          <c:showLegendKey val="0"/>
          <c:showVal val="0"/>
          <c:showCatName val="0"/>
          <c:showSerName val="0"/>
          <c:showPercent val="0"/>
          <c:showBubbleSize val="0"/>
        </c:dLbls>
        <c:gapWidth val="180"/>
        <c:overlap val="-90"/>
        <c:axId val="97117696"/>
        <c:axId val="9711961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A065-46EB-895B-84A0263D04D7}"/>
            </c:ext>
          </c:extLst>
        </c:ser>
        <c:dLbls>
          <c:showLegendKey val="0"/>
          <c:showVal val="0"/>
          <c:showCatName val="0"/>
          <c:showSerName val="0"/>
          <c:showPercent val="0"/>
          <c:showBubbleSize val="0"/>
        </c:dLbls>
        <c:marker val="1"/>
        <c:smooth val="0"/>
        <c:axId val="97117696"/>
        <c:axId val="97119616"/>
      </c:lineChart>
      <c:catAx>
        <c:axId val="97117696"/>
        <c:scaling>
          <c:orientation val="minMax"/>
        </c:scaling>
        <c:delete val="0"/>
        <c:axPos val="b"/>
        <c:numFmt formatCode="ge" sourceLinked="1"/>
        <c:majorTickMark val="none"/>
        <c:minorTickMark val="none"/>
        <c:tickLblPos val="none"/>
        <c:crossAx val="97119616"/>
        <c:crosses val="autoZero"/>
        <c:auto val="0"/>
        <c:lblAlgn val="ctr"/>
        <c:lblOffset val="100"/>
        <c:noMultiLvlLbl val="1"/>
      </c:catAx>
      <c:valAx>
        <c:axId val="9711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117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671.4</c:v>
                </c:pt>
                <c:pt idx="3">
                  <c:v>685.5</c:v>
                </c:pt>
                <c:pt idx="4">
                  <c:v>560.79999999999995</c:v>
                </c:pt>
              </c:numCache>
            </c:numRef>
          </c:val>
          <c:extLst xmlns:c16r2="http://schemas.microsoft.com/office/drawing/2015/06/chart">
            <c:ext xmlns:c16="http://schemas.microsoft.com/office/drawing/2014/chart" uri="{C3380CC4-5D6E-409C-BE32-E72D297353CC}">
              <c16:uniqueId val="{00000000-7493-4397-B295-67F480B3A35C}"/>
            </c:ext>
          </c:extLst>
        </c:ser>
        <c:dLbls>
          <c:showLegendKey val="0"/>
          <c:showVal val="0"/>
          <c:showCatName val="0"/>
          <c:showSerName val="0"/>
          <c:showPercent val="0"/>
          <c:showBubbleSize val="0"/>
        </c:dLbls>
        <c:gapWidth val="180"/>
        <c:overlap val="-90"/>
        <c:axId val="99324288"/>
        <c:axId val="9932620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7493-4397-B295-67F480B3A35C}"/>
            </c:ext>
          </c:extLst>
        </c:ser>
        <c:dLbls>
          <c:showLegendKey val="0"/>
          <c:showVal val="0"/>
          <c:showCatName val="0"/>
          <c:showSerName val="0"/>
          <c:showPercent val="0"/>
          <c:showBubbleSize val="0"/>
        </c:dLbls>
        <c:marker val="1"/>
        <c:smooth val="0"/>
        <c:axId val="99324288"/>
        <c:axId val="99326208"/>
      </c:lineChart>
      <c:catAx>
        <c:axId val="99324288"/>
        <c:scaling>
          <c:orientation val="minMax"/>
        </c:scaling>
        <c:delete val="0"/>
        <c:axPos val="b"/>
        <c:numFmt formatCode="ge" sourceLinked="1"/>
        <c:majorTickMark val="none"/>
        <c:minorTickMark val="none"/>
        <c:tickLblPos val="none"/>
        <c:crossAx val="99326208"/>
        <c:crosses val="autoZero"/>
        <c:auto val="0"/>
        <c:lblAlgn val="ctr"/>
        <c:lblOffset val="100"/>
        <c:noMultiLvlLbl val="1"/>
      </c:catAx>
      <c:valAx>
        <c:axId val="9932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32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F0-4D31-B109-1EF4388FAC49}"/>
            </c:ext>
          </c:extLst>
        </c:ser>
        <c:dLbls>
          <c:showLegendKey val="0"/>
          <c:showVal val="0"/>
          <c:showCatName val="0"/>
          <c:showSerName val="0"/>
          <c:showPercent val="0"/>
          <c:showBubbleSize val="0"/>
        </c:dLbls>
        <c:gapWidth val="180"/>
        <c:overlap val="-90"/>
        <c:axId val="101465472"/>
        <c:axId val="10146764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F0-4D31-B109-1EF4388FAC49}"/>
            </c:ext>
          </c:extLst>
        </c:ser>
        <c:dLbls>
          <c:showLegendKey val="0"/>
          <c:showVal val="0"/>
          <c:showCatName val="0"/>
          <c:showSerName val="0"/>
          <c:showPercent val="0"/>
          <c:showBubbleSize val="0"/>
        </c:dLbls>
        <c:marker val="1"/>
        <c:smooth val="0"/>
        <c:axId val="101465472"/>
        <c:axId val="101467648"/>
      </c:lineChart>
      <c:catAx>
        <c:axId val="101465472"/>
        <c:scaling>
          <c:orientation val="minMax"/>
        </c:scaling>
        <c:delete val="0"/>
        <c:axPos val="b"/>
        <c:numFmt formatCode="ge" sourceLinked="1"/>
        <c:majorTickMark val="none"/>
        <c:minorTickMark val="none"/>
        <c:tickLblPos val="none"/>
        <c:crossAx val="101467648"/>
        <c:crosses val="autoZero"/>
        <c:auto val="0"/>
        <c:lblAlgn val="ctr"/>
        <c:lblOffset val="100"/>
        <c:noMultiLvlLbl val="1"/>
      </c:catAx>
      <c:valAx>
        <c:axId val="10146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6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66-4BCF-A11C-B5D329871216}"/>
            </c:ext>
          </c:extLst>
        </c:ser>
        <c:dLbls>
          <c:showLegendKey val="0"/>
          <c:showVal val="0"/>
          <c:showCatName val="0"/>
          <c:showSerName val="0"/>
          <c:showPercent val="0"/>
          <c:showBubbleSize val="0"/>
        </c:dLbls>
        <c:gapWidth val="180"/>
        <c:overlap val="-90"/>
        <c:axId val="92868992"/>
        <c:axId val="928705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66-4BCF-A11C-B5D32987121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E866-4BCF-A11C-B5D329871216}"/>
            </c:ext>
          </c:extLst>
        </c:ser>
        <c:dLbls>
          <c:showLegendKey val="0"/>
          <c:showVal val="0"/>
          <c:showCatName val="0"/>
          <c:showSerName val="0"/>
          <c:showPercent val="0"/>
          <c:showBubbleSize val="0"/>
        </c:dLbls>
        <c:marker val="1"/>
        <c:smooth val="0"/>
        <c:axId val="92868992"/>
        <c:axId val="92870528"/>
      </c:lineChart>
      <c:catAx>
        <c:axId val="92868992"/>
        <c:scaling>
          <c:orientation val="minMax"/>
        </c:scaling>
        <c:delete val="0"/>
        <c:axPos val="b"/>
        <c:numFmt formatCode="ge" sourceLinked="1"/>
        <c:majorTickMark val="none"/>
        <c:minorTickMark val="none"/>
        <c:tickLblPos val="none"/>
        <c:crossAx val="92870528"/>
        <c:crosses val="autoZero"/>
        <c:auto val="0"/>
        <c:lblAlgn val="ctr"/>
        <c:lblOffset val="100"/>
        <c:noMultiLvlLbl val="1"/>
      </c:catAx>
      <c:valAx>
        <c:axId val="92870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86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100</c:v>
                </c:pt>
                <c:pt idx="2">
                  <c:v>45.2</c:v>
                </c:pt>
                <c:pt idx="3">
                  <c:v>56.2</c:v>
                </c:pt>
                <c:pt idx="4">
                  <c:v>49.9</c:v>
                </c:pt>
              </c:numCache>
            </c:numRef>
          </c:val>
          <c:extLst xmlns:c16r2="http://schemas.microsoft.com/office/drawing/2015/06/chart">
            <c:ext xmlns:c16="http://schemas.microsoft.com/office/drawing/2014/chart" uri="{C3380CC4-5D6E-409C-BE32-E72D297353CC}">
              <c16:uniqueId val="{00000000-7FA7-45CC-866C-BB00B9D41886}"/>
            </c:ext>
          </c:extLst>
        </c:ser>
        <c:dLbls>
          <c:showLegendKey val="0"/>
          <c:showVal val="0"/>
          <c:showCatName val="0"/>
          <c:showSerName val="0"/>
          <c:showPercent val="0"/>
          <c:showBubbleSize val="0"/>
        </c:dLbls>
        <c:gapWidth val="180"/>
        <c:overlap val="-90"/>
        <c:axId val="101505664"/>
        <c:axId val="1026342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7FA7-45CC-866C-BB00B9D41886}"/>
            </c:ext>
          </c:extLst>
        </c:ser>
        <c:dLbls>
          <c:showLegendKey val="0"/>
          <c:showVal val="0"/>
          <c:showCatName val="0"/>
          <c:showSerName val="0"/>
          <c:showPercent val="0"/>
          <c:showBubbleSize val="0"/>
        </c:dLbls>
        <c:marker val="1"/>
        <c:smooth val="0"/>
        <c:axId val="101505664"/>
        <c:axId val="102634240"/>
      </c:lineChart>
      <c:catAx>
        <c:axId val="101505664"/>
        <c:scaling>
          <c:orientation val="minMax"/>
        </c:scaling>
        <c:delete val="0"/>
        <c:axPos val="b"/>
        <c:numFmt formatCode="ge" sourceLinked="1"/>
        <c:majorTickMark val="none"/>
        <c:minorTickMark val="none"/>
        <c:tickLblPos val="none"/>
        <c:crossAx val="102634240"/>
        <c:crosses val="autoZero"/>
        <c:auto val="0"/>
        <c:lblAlgn val="ctr"/>
        <c:lblOffset val="100"/>
        <c:noMultiLvlLbl val="1"/>
      </c:catAx>
      <c:valAx>
        <c:axId val="102634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05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6474</c:v>
                </c:pt>
                <c:pt idx="2">
                  <c:v>5203.1000000000004</c:v>
                </c:pt>
                <c:pt idx="3">
                  <c:v>8233.4</c:v>
                </c:pt>
                <c:pt idx="4">
                  <c:v>23636.2</c:v>
                </c:pt>
              </c:numCache>
            </c:numRef>
          </c:val>
          <c:extLst xmlns:c16r2="http://schemas.microsoft.com/office/drawing/2015/06/chart">
            <c:ext xmlns:c16="http://schemas.microsoft.com/office/drawing/2014/chart" uri="{C3380CC4-5D6E-409C-BE32-E72D297353CC}">
              <c16:uniqueId val="{00000000-DFB0-4A8B-87DB-EDA17C8250EC}"/>
            </c:ext>
          </c:extLst>
        </c:ser>
        <c:dLbls>
          <c:showLegendKey val="0"/>
          <c:showVal val="0"/>
          <c:showCatName val="0"/>
          <c:showSerName val="0"/>
          <c:showPercent val="0"/>
          <c:showBubbleSize val="0"/>
        </c:dLbls>
        <c:gapWidth val="180"/>
        <c:overlap val="-90"/>
        <c:axId val="92883968"/>
        <c:axId val="9291072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DFB0-4A8B-87DB-EDA17C8250EC}"/>
            </c:ext>
          </c:extLst>
        </c:ser>
        <c:dLbls>
          <c:showLegendKey val="0"/>
          <c:showVal val="0"/>
          <c:showCatName val="0"/>
          <c:showSerName val="0"/>
          <c:showPercent val="0"/>
          <c:showBubbleSize val="0"/>
        </c:dLbls>
        <c:marker val="1"/>
        <c:smooth val="0"/>
        <c:axId val="92883968"/>
        <c:axId val="92910720"/>
      </c:lineChart>
      <c:catAx>
        <c:axId val="92883968"/>
        <c:scaling>
          <c:orientation val="minMax"/>
        </c:scaling>
        <c:delete val="0"/>
        <c:axPos val="b"/>
        <c:numFmt formatCode="ge" sourceLinked="1"/>
        <c:majorTickMark val="none"/>
        <c:minorTickMark val="none"/>
        <c:tickLblPos val="none"/>
        <c:crossAx val="92910720"/>
        <c:crosses val="autoZero"/>
        <c:auto val="0"/>
        <c:lblAlgn val="ctr"/>
        <c:lblOffset val="100"/>
        <c:noMultiLvlLbl val="1"/>
      </c:catAx>
      <c:valAx>
        <c:axId val="92910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883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53411</c:v>
                </c:pt>
                <c:pt idx="2">
                  <c:v>68425</c:v>
                </c:pt>
                <c:pt idx="3">
                  <c:v>62278</c:v>
                </c:pt>
                <c:pt idx="4">
                  <c:v>68784</c:v>
                </c:pt>
              </c:numCache>
            </c:numRef>
          </c:val>
          <c:extLst xmlns:c16r2="http://schemas.microsoft.com/office/drawing/2015/06/chart">
            <c:ext xmlns:c16="http://schemas.microsoft.com/office/drawing/2014/chart" uri="{C3380CC4-5D6E-409C-BE32-E72D297353CC}">
              <c16:uniqueId val="{00000000-FE21-4D0B-99EE-CFFA3F312F47}"/>
            </c:ext>
          </c:extLst>
        </c:ser>
        <c:dLbls>
          <c:showLegendKey val="0"/>
          <c:showVal val="0"/>
          <c:showCatName val="0"/>
          <c:showSerName val="0"/>
          <c:showPercent val="0"/>
          <c:showBubbleSize val="0"/>
        </c:dLbls>
        <c:gapWidth val="180"/>
        <c:overlap val="-90"/>
        <c:axId val="92952832"/>
        <c:axId val="9295910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FE21-4D0B-99EE-CFFA3F312F47}"/>
            </c:ext>
          </c:extLst>
        </c:ser>
        <c:dLbls>
          <c:showLegendKey val="0"/>
          <c:showVal val="0"/>
          <c:showCatName val="0"/>
          <c:showSerName val="0"/>
          <c:showPercent val="0"/>
          <c:showBubbleSize val="0"/>
        </c:dLbls>
        <c:marker val="1"/>
        <c:smooth val="0"/>
        <c:axId val="92952832"/>
        <c:axId val="92959104"/>
      </c:lineChart>
      <c:catAx>
        <c:axId val="92952832"/>
        <c:scaling>
          <c:orientation val="minMax"/>
        </c:scaling>
        <c:delete val="0"/>
        <c:axPos val="b"/>
        <c:numFmt formatCode="ge" sourceLinked="1"/>
        <c:majorTickMark val="none"/>
        <c:minorTickMark val="none"/>
        <c:tickLblPos val="none"/>
        <c:crossAx val="92959104"/>
        <c:crosses val="autoZero"/>
        <c:auto val="0"/>
        <c:lblAlgn val="ctr"/>
        <c:lblOffset val="100"/>
        <c:noMultiLvlLbl val="1"/>
      </c:catAx>
      <c:valAx>
        <c:axId val="929591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95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10.4</c:v>
                </c:pt>
                <c:pt idx="2">
                  <c:v>12.9</c:v>
                </c:pt>
                <c:pt idx="3">
                  <c:v>12.7</c:v>
                </c:pt>
                <c:pt idx="4">
                  <c:v>14.6</c:v>
                </c:pt>
              </c:numCache>
            </c:numRef>
          </c:val>
          <c:extLst xmlns:c16r2="http://schemas.microsoft.com/office/drawing/2015/06/chart">
            <c:ext xmlns:c16="http://schemas.microsoft.com/office/drawing/2014/chart" uri="{C3380CC4-5D6E-409C-BE32-E72D297353CC}">
              <c16:uniqueId val="{00000000-9A0C-4AA2-B272-5E2AD16010F8}"/>
            </c:ext>
          </c:extLst>
        </c:ser>
        <c:dLbls>
          <c:showLegendKey val="0"/>
          <c:showVal val="0"/>
          <c:showCatName val="0"/>
          <c:showSerName val="0"/>
          <c:showPercent val="0"/>
          <c:showBubbleSize val="0"/>
        </c:dLbls>
        <c:gapWidth val="180"/>
        <c:overlap val="-90"/>
        <c:axId val="93030272"/>
        <c:axId val="9303244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9A0C-4AA2-B272-5E2AD16010F8}"/>
            </c:ext>
          </c:extLst>
        </c:ser>
        <c:dLbls>
          <c:showLegendKey val="0"/>
          <c:showVal val="0"/>
          <c:showCatName val="0"/>
          <c:showSerName val="0"/>
          <c:showPercent val="0"/>
          <c:showBubbleSize val="0"/>
        </c:dLbls>
        <c:marker val="1"/>
        <c:smooth val="0"/>
        <c:axId val="93030272"/>
        <c:axId val="93032448"/>
      </c:lineChart>
      <c:catAx>
        <c:axId val="93030272"/>
        <c:scaling>
          <c:orientation val="minMax"/>
        </c:scaling>
        <c:delete val="0"/>
        <c:axPos val="b"/>
        <c:numFmt formatCode="ge" sourceLinked="1"/>
        <c:majorTickMark val="none"/>
        <c:minorTickMark val="none"/>
        <c:tickLblPos val="none"/>
        <c:crossAx val="93032448"/>
        <c:crosses val="autoZero"/>
        <c:auto val="0"/>
        <c:lblAlgn val="ctr"/>
        <c:lblOffset val="100"/>
        <c:noMultiLvlLbl val="1"/>
      </c:catAx>
      <c:valAx>
        <c:axId val="9303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030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0</c:v>
                </c:pt>
                <c:pt idx="2">
                  <c:v>0</c:v>
                </c:pt>
                <c:pt idx="3">
                  <c:v>1.3</c:v>
                </c:pt>
                <c:pt idx="4">
                  <c:v>0</c:v>
                </c:pt>
              </c:numCache>
            </c:numRef>
          </c:val>
          <c:extLst xmlns:c16r2="http://schemas.microsoft.com/office/drawing/2015/06/chart">
            <c:ext xmlns:c16="http://schemas.microsoft.com/office/drawing/2014/chart" uri="{C3380CC4-5D6E-409C-BE32-E72D297353CC}">
              <c16:uniqueId val="{00000000-B8FF-4C46-AD69-FFE3FEE5BC38}"/>
            </c:ext>
          </c:extLst>
        </c:ser>
        <c:dLbls>
          <c:showLegendKey val="0"/>
          <c:showVal val="0"/>
          <c:showCatName val="0"/>
          <c:showSerName val="0"/>
          <c:showPercent val="0"/>
          <c:showBubbleSize val="0"/>
        </c:dLbls>
        <c:gapWidth val="180"/>
        <c:overlap val="-90"/>
        <c:axId val="93058176"/>
        <c:axId val="9306009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B8FF-4C46-AD69-FFE3FEE5BC38}"/>
            </c:ext>
          </c:extLst>
        </c:ser>
        <c:dLbls>
          <c:showLegendKey val="0"/>
          <c:showVal val="0"/>
          <c:showCatName val="0"/>
          <c:showSerName val="0"/>
          <c:showPercent val="0"/>
          <c:showBubbleSize val="0"/>
        </c:dLbls>
        <c:marker val="1"/>
        <c:smooth val="0"/>
        <c:axId val="93058176"/>
        <c:axId val="93060096"/>
      </c:lineChart>
      <c:catAx>
        <c:axId val="93058176"/>
        <c:scaling>
          <c:orientation val="minMax"/>
        </c:scaling>
        <c:delete val="0"/>
        <c:axPos val="b"/>
        <c:numFmt formatCode="ge" sourceLinked="1"/>
        <c:majorTickMark val="none"/>
        <c:minorTickMark val="none"/>
        <c:tickLblPos val="none"/>
        <c:crossAx val="93060096"/>
        <c:crosses val="autoZero"/>
        <c:auto val="0"/>
        <c:lblAlgn val="ctr"/>
        <c:lblOffset val="100"/>
        <c:noMultiLvlLbl val="1"/>
      </c:catAx>
      <c:valAx>
        <c:axId val="93060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058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#N/A</c:v>
                </c:pt>
                <c:pt idx="2">
                  <c:v>671.4</c:v>
                </c:pt>
                <c:pt idx="3">
                  <c:v>685.5</c:v>
                </c:pt>
                <c:pt idx="4">
                  <c:v>560.79999999999995</c:v>
                </c:pt>
              </c:numCache>
            </c:numRef>
          </c:val>
          <c:extLst xmlns:c16r2="http://schemas.microsoft.com/office/drawing/2015/06/chart">
            <c:ext xmlns:c16="http://schemas.microsoft.com/office/drawing/2014/chart" uri="{C3380CC4-5D6E-409C-BE32-E72D297353CC}">
              <c16:uniqueId val="{00000000-3752-4E59-AEF6-5048F5CF8D95}"/>
            </c:ext>
          </c:extLst>
        </c:ser>
        <c:dLbls>
          <c:showLegendKey val="0"/>
          <c:showVal val="0"/>
          <c:showCatName val="0"/>
          <c:showSerName val="0"/>
          <c:showPercent val="0"/>
          <c:showBubbleSize val="0"/>
        </c:dLbls>
        <c:gapWidth val="180"/>
        <c:overlap val="-90"/>
        <c:axId val="95277440"/>
        <c:axId val="9527936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3752-4E59-AEF6-5048F5CF8D95}"/>
            </c:ext>
          </c:extLst>
        </c:ser>
        <c:dLbls>
          <c:showLegendKey val="0"/>
          <c:showVal val="0"/>
          <c:showCatName val="0"/>
          <c:showSerName val="0"/>
          <c:showPercent val="0"/>
          <c:showBubbleSize val="0"/>
        </c:dLbls>
        <c:marker val="1"/>
        <c:smooth val="0"/>
        <c:axId val="95277440"/>
        <c:axId val="95279360"/>
      </c:lineChart>
      <c:catAx>
        <c:axId val="95277440"/>
        <c:scaling>
          <c:orientation val="minMax"/>
        </c:scaling>
        <c:delete val="0"/>
        <c:axPos val="b"/>
        <c:numFmt formatCode="ge" sourceLinked="1"/>
        <c:majorTickMark val="none"/>
        <c:minorTickMark val="none"/>
        <c:tickLblPos val="none"/>
        <c:crossAx val="95279360"/>
        <c:crosses val="autoZero"/>
        <c:auto val="0"/>
        <c:lblAlgn val="ctr"/>
        <c:lblOffset val="100"/>
        <c:noMultiLvlLbl val="1"/>
      </c:catAx>
      <c:valAx>
        <c:axId val="95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277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73-4D30-AA12-5370797E5478}"/>
            </c:ext>
          </c:extLst>
        </c:ser>
        <c:dLbls>
          <c:showLegendKey val="0"/>
          <c:showVal val="0"/>
          <c:showCatName val="0"/>
          <c:showSerName val="0"/>
          <c:showPercent val="0"/>
          <c:showBubbleSize val="0"/>
        </c:dLbls>
        <c:gapWidth val="180"/>
        <c:overlap val="-90"/>
        <c:axId val="92695552"/>
        <c:axId val="9269772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73-4D30-AA12-5370797E5478}"/>
            </c:ext>
          </c:extLst>
        </c:ser>
        <c:dLbls>
          <c:showLegendKey val="0"/>
          <c:showVal val="0"/>
          <c:showCatName val="0"/>
          <c:showSerName val="0"/>
          <c:showPercent val="0"/>
          <c:showBubbleSize val="0"/>
        </c:dLbls>
        <c:marker val="1"/>
        <c:smooth val="0"/>
        <c:axId val="92695552"/>
        <c:axId val="92697728"/>
      </c:lineChart>
      <c:catAx>
        <c:axId val="92695552"/>
        <c:scaling>
          <c:orientation val="minMax"/>
        </c:scaling>
        <c:delete val="0"/>
        <c:axPos val="b"/>
        <c:numFmt formatCode="ge" sourceLinked="1"/>
        <c:majorTickMark val="none"/>
        <c:minorTickMark val="none"/>
        <c:tickLblPos val="none"/>
        <c:crossAx val="92697728"/>
        <c:crosses val="autoZero"/>
        <c:auto val="0"/>
        <c:lblAlgn val="ctr"/>
        <c:lblOffset val="100"/>
        <c:noMultiLvlLbl val="1"/>
      </c:catAx>
      <c:valAx>
        <c:axId val="92697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26955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396061"/>
          <a:ext cx="5728907" cy="2990269"/>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396061"/>
          <a:ext cx="5728909" cy="2990269"/>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396061"/>
          <a:ext cx="5728908" cy="2990269"/>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396061"/>
          <a:ext cx="5738433" cy="2990269"/>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396061"/>
          <a:ext cx="5738433" cy="2990269"/>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339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339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339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339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339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339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339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340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340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340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340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340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340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340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340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340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3409"/>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3410"/>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341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3412"/>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3413"/>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3414"/>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3415"/>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3416"/>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3417"/>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3418"/>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3419"/>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3420"/>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3421"/>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342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3423"/>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3424"/>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3425"/>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3426"/>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3427"/>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3428"/>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3429"/>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3430"/>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343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3432"/>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3433"/>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3434"/>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3435"/>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343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3437"/>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3438"/>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3439"/>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344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31" zoomScale="70" zoomScaleNormal="70" workbookViewId="0">
      <selection activeCell="AK40" sqref="AK40:AQ9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鳥取県　南部町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278</v>
      </c>
      <c r="T3" s="132"/>
      <c r="U3" s="132"/>
      <c r="V3" s="132"/>
      <c r="W3" s="132"/>
      <c r="X3" s="132"/>
      <c r="Y3" s="132"/>
      <c r="Z3" s="132"/>
      <c r="AA3" s="132"/>
      <c r="AB3" s="132"/>
      <c r="AC3" s="132"/>
      <c r="AD3" s="132"/>
      <c r="AE3" s="132"/>
      <c r="AF3" s="132"/>
      <c r="AG3" s="132"/>
      <c r="AH3" s="133"/>
      <c r="AI3" s="1"/>
      <c r="AJ3" s="1"/>
      <c r="AK3" s="118" t="s">
        <v>280</v>
      </c>
      <c r="AL3" s="119"/>
      <c r="AM3" s="119"/>
      <c r="AN3" s="119"/>
      <c r="AO3" s="119"/>
      <c r="AP3" s="119"/>
      <c r="AQ3" s="120"/>
    </row>
    <row r="4" spans="1:43" ht="23.1" customHeight="1">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33" customHeight="1">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23</v>
      </c>
      <c r="C15" s="169"/>
      <c r="D15" s="169"/>
      <c r="E15" s="170"/>
      <c r="F15" s="171" t="str">
        <f>データ!AL6</f>
        <v>-</v>
      </c>
      <c r="G15" s="171"/>
      <c r="H15" s="171">
        <f>データ!AM6</f>
        <v>1367</v>
      </c>
      <c r="I15" s="171"/>
      <c r="J15" s="171">
        <f>データ!AN6</f>
        <v>1694</v>
      </c>
      <c r="K15" s="171"/>
      <c r="L15" s="171">
        <f>データ!AO6</f>
        <v>1667</v>
      </c>
      <c r="M15" s="171"/>
      <c r="N15" s="172">
        <f>データ!AP6</f>
        <v>1924</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24</v>
      </c>
      <c r="C16" s="175"/>
      <c r="D16" s="175"/>
      <c r="E16" s="176"/>
      <c r="F16" s="177" t="str">
        <f>データ!AQ6</f>
        <v>-</v>
      </c>
      <c r="G16" s="177"/>
      <c r="H16" s="177">
        <f>データ!AR6</f>
        <v>1367</v>
      </c>
      <c r="I16" s="177"/>
      <c r="J16" s="177">
        <f>データ!AS6</f>
        <v>1694</v>
      </c>
      <c r="K16" s="177"/>
      <c r="L16" s="177">
        <f>データ!AT6</f>
        <v>1667</v>
      </c>
      <c r="M16" s="177"/>
      <c r="N16" s="166">
        <f>データ!AU6</f>
        <v>1924</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27</v>
      </c>
      <c r="C19" s="175"/>
      <c r="D19" s="175"/>
      <c r="E19" s="176"/>
      <c r="F19" s="180">
        <f>データ!AV6</f>
        <v>38935</v>
      </c>
      <c r="G19" s="180"/>
      <c r="H19" s="180"/>
      <c r="I19" s="180">
        <f>データ!AW6</f>
        <v>38742</v>
      </c>
      <c r="J19" s="180"/>
      <c r="K19" s="180"/>
      <c r="L19" s="180">
        <f>データ!AX6</f>
        <v>77677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281</v>
      </c>
      <c r="AL40" s="119"/>
      <c r="AM40" s="119"/>
      <c r="AN40" s="119"/>
      <c r="AO40" s="119"/>
      <c r="AP40" s="119"/>
      <c r="AQ40" s="120"/>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279</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2kfdOWjvLXapVxjtLnGorwAjbRY+R095GQ0Zlj5hZlQyzZ/669QhCvOqL3Hh8W0oqQFTUa44WbVmtEoHdCsQDA==" saltValue="VBWrLY2PnyN8mvtOO8QZh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7.5">
      <c r="A6" s="49" t="s">
        <v>114</v>
      </c>
      <c r="B6" s="67" t="str">
        <f>B7</f>
        <v>2017</v>
      </c>
      <c r="C6" s="67" t="str">
        <f t="shared" ref="C6:AX6" si="6">C7</f>
        <v>313891</v>
      </c>
      <c r="D6" s="67" t="str">
        <f t="shared" si="6"/>
        <v>47</v>
      </c>
      <c r="E6" s="67" t="str">
        <f t="shared" si="6"/>
        <v>04</v>
      </c>
      <c r="F6" s="67" t="str">
        <f t="shared" si="6"/>
        <v>0</v>
      </c>
      <c r="G6" s="67" t="str">
        <f t="shared" si="6"/>
        <v>000</v>
      </c>
      <c r="H6" s="67" t="str">
        <f t="shared" si="6"/>
        <v>鳥取県　南部町</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平成46年4月30日　南部町大規模太陽光発電施設</v>
      </c>
      <c r="S6" s="71" t="str">
        <f t="shared" si="6"/>
        <v>平成46年4月30日　南部町大規模太陽光発電施設</v>
      </c>
      <c r="T6" s="67" t="str">
        <f t="shared" si="6"/>
        <v>無</v>
      </c>
      <c r="U6" s="71" t="str">
        <f t="shared" si="6"/>
        <v>中国電力㈱、オリックス㈱</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f t="shared" si="6"/>
        <v>1367</v>
      </c>
      <c r="AN6" s="69">
        <f t="shared" si="6"/>
        <v>1694</v>
      </c>
      <c r="AO6" s="69">
        <f t="shared" si="6"/>
        <v>1667</v>
      </c>
      <c r="AP6" s="69">
        <f t="shared" si="6"/>
        <v>1924</v>
      </c>
      <c r="AQ6" s="69" t="str">
        <f t="shared" si="6"/>
        <v>-</v>
      </c>
      <c r="AR6" s="69">
        <f t="shared" si="6"/>
        <v>1367</v>
      </c>
      <c r="AS6" s="69">
        <f t="shared" si="6"/>
        <v>1694</v>
      </c>
      <c r="AT6" s="69">
        <f t="shared" si="6"/>
        <v>1667</v>
      </c>
      <c r="AU6" s="69">
        <f t="shared" si="6"/>
        <v>1924</v>
      </c>
      <c r="AV6" s="69">
        <f t="shared" si="6"/>
        <v>38935</v>
      </c>
      <c r="AW6" s="69">
        <f t="shared" si="6"/>
        <v>38742</v>
      </c>
      <c r="AX6" s="69">
        <f t="shared" si="6"/>
        <v>77677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1</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t="s">
        <v>126</v>
      </c>
      <c r="AM7" s="80">
        <v>1367</v>
      </c>
      <c r="AN7" s="80">
        <v>1694</v>
      </c>
      <c r="AO7" s="80">
        <v>1667</v>
      </c>
      <c r="AP7" s="80">
        <v>1924</v>
      </c>
      <c r="AQ7" s="80" t="s">
        <v>126</v>
      </c>
      <c r="AR7" s="80">
        <v>1367</v>
      </c>
      <c r="AS7" s="80">
        <v>1694</v>
      </c>
      <c r="AT7" s="80">
        <v>1667</v>
      </c>
      <c r="AU7" s="80">
        <v>1924</v>
      </c>
      <c r="AV7" s="80">
        <v>38935</v>
      </c>
      <c r="AW7" s="80">
        <v>38742</v>
      </c>
      <c r="AX7" s="80">
        <v>77677</v>
      </c>
      <c r="AY7" s="83" t="s">
        <v>126</v>
      </c>
      <c r="AZ7" s="83">
        <v>268.10000000000002</v>
      </c>
      <c r="BA7" s="83">
        <v>813.9</v>
      </c>
      <c r="BB7" s="83">
        <v>529.1</v>
      </c>
      <c r="BC7" s="83">
        <v>183.1</v>
      </c>
      <c r="BD7" s="83" t="s">
        <v>126</v>
      </c>
      <c r="BE7" s="83">
        <v>124.4</v>
      </c>
      <c r="BF7" s="83">
        <v>118.8</v>
      </c>
      <c r="BG7" s="83">
        <v>88.8</v>
      </c>
      <c r="BH7" s="83">
        <v>121.3</v>
      </c>
      <c r="BI7" s="83">
        <v>100</v>
      </c>
      <c r="BJ7" s="83" t="s">
        <v>126</v>
      </c>
      <c r="BK7" s="83">
        <v>1682.9</v>
      </c>
      <c r="BL7" s="83">
        <v>1962.1</v>
      </c>
      <c r="BM7" s="83">
        <v>839.8</v>
      </c>
      <c r="BN7" s="83">
        <v>686.9</v>
      </c>
      <c r="BO7" s="83" t="s">
        <v>126</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v>6474</v>
      </c>
      <c r="CH7" s="83">
        <v>5203.1000000000004</v>
      </c>
      <c r="CI7" s="83">
        <v>8233.4</v>
      </c>
      <c r="CJ7" s="83">
        <v>23636.2</v>
      </c>
      <c r="CK7" s="83" t="s">
        <v>126</v>
      </c>
      <c r="CL7" s="83">
        <v>17642.5</v>
      </c>
      <c r="CM7" s="83">
        <v>18815.8</v>
      </c>
      <c r="CN7" s="83">
        <v>22847.9</v>
      </c>
      <c r="CO7" s="83">
        <v>19210.5</v>
      </c>
      <c r="CP7" s="80" t="s">
        <v>126</v>
      </c>
      <c r="CQ7" s="80">
        <v>53411</v>
      </c>
      <c r="CR7" s="80">
        <v>68425</v>
      </c>
      <c r="CS7" s="80">
        <v>62278</v>
      </c>
      <c r="CT7" s="80">
        <v>68784</v>
      </c>
      <c r="CU7" s="80" t="s">
        <v>126</v>
      </c>
      <c r="CV7" s="80">
        <v>58539</v>
      </c>
      <c r="CW7" s="80">
        <v>37685</v>
      </c>
      <c r="CX7" s="80">
        <v>2390</v>
      </c>
      <c r="CY7" s="80">
        <v>32739</v>
      </c>
      <c r="CZ7" s="80">
        <v>1500</v>
      </c>
      <c r="DA7" s="83" t="s">
        <v>126</v>
      </c>
      <c r="DB7" s="83">
        <v>10.4</v>
      </c>
      <c r="DC7" s="83">
        <v>12.9</v>
      </c>
      <c r="DD7" s="83">
        <v>12.7</v>
      </c>
      <c r="DE7" s="83">
        <v>14.6</v>
      </c>
      <c r="DF7" s="83" t="s">
        <v>126</v>
      </c>
      <c r="DG7" s="83">
        <v>35.299999999999997</v>
      </c>
      <c r="DH7" s="83">
        <v>32.299999999999997</v>
      </c>
      <c r="DI7" s="83">
        <v>35.799999999999997</v>
      </c>
      <c r="DJ7" s="83">
        <v>31.7</v>
      </c>
      <c r="DK7" s="83" t="s">
        <v>126</v>
      </c>
      <c r="DL7" s="83">
        <v>0</v>
      </c>
      <c r="DM7" s="83">
        <v>0</v>
      </c>
      <c r="DN7" s="83">
        <v>1.3</v>
      </c>
      <c r="DO7" s="83">
        <v>0</v>
      </c>
      <c r="DP7" s="83" t="s">
        <v>126</v>
      </c>
      <c r="DQ7" s="83">
        <v>14.6</v>
      </c>
      <c r="DR7" s="83">
        <v>17.3</v>
      </c>
      <c r="DS7" s="83">
        <v>14.6</v>
      </c>
      <c r="DT7" s="83">
        <v>11.9</v>
      </c>
      <c r="DU7" s="83" t="s">
        <v>126</v>
      </c>
      <c r="DV7" s="83" t="s">
        <v>126</v>
      </c>
      <c r="DW7" s="83">
        <v>671.4</v>
      </c>
      <c r="DX7" s="83">
        <v>685.5</v>
      </c>
      <c r="DY7" s="83">
        <v>560.79999999999995</v>
      </c>
      <c r="DZ7" s="83" t="s">
        <v>126</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t="s">
        <v>126</v>
      </c>
      <c r="EP7" s="83">
        <v>100</v>
      </c>
      <c r="EQ7" s="83">
        <v>45.2</v>
      </c>
      <c r="ER7" s="83">
        <v>56.2</v>
      </c>
      <c r="ES7" s="83">
        <v>49.9</v>
      </c>
      <c r="ET7" s="83" t="s">
        <v>126</v>
      </c>
      <c r="EU7" s="83">
        <v>74.599999999999994</v>
      </c>
      <c r="EV7" s="83">
        <v>77.099999999999994</v>
      </c>
      <c r="EW7" s="83">
        <v>79.8</v>
      </c>
      <c r="EX7" s="83">
        <v>88</v>
      </c>
      <c r="EY7" s="80" t="s">
        <v>126</v>
      </c>
      <c r="EZ7" s="83" t="s">
        <v>126</v>
      </c>
      <c r="FA7" s="83" t="s">
        <v>126</v>
      </c>
      <c r="FB7" s="83" t="s">
        <v>126</v>
      </c>
      <c r="FC7" s="83" t="s">
        <v>126</v>
      </c>
      <c r="FD7" s="83" t="s">
        <v>126</v>
      </c>
      <c r="FE7" s="83" t="s">
        <v>126</v>
      </c>
      <c r="FF7" s="83">
        <v>56.1</v>
      </c>
      <c r="FG7" s="83">
        <v>61.8</v>
      </c>
      <c r="FH7" s="83">
        <v>61.6</v>
      </c>
      <c r="FI7" s="83">
        <v>57.3</v>
      </c>
      <c r="FJ7" s="83" t="s">
        <v>126</v>
      </c>
      <c r="FK7" s="83" t="s">
        <v>126</v>
      </c>
      <c r="FL7" s="83" t="s">
        <v>126</v>
      </c>
      <c r="FM7" s="83" t="s">
        <v>126</v>
      </c>
      <c r="FN7" s="83" t="s">
        <v>126</v>
      </c>
      <c r="FO7" s="83" t="s">
        <v>126</v>
      </c>
      <c r="FP7" s="83">
        <v>16.7</v>
      </c>
      <c r="FQ7" s="83">
        <v>8.6999999999999993</v>
      </c>
      <c r="FR7" s="83">
        <v>5.7</v>
      </c>
      <c r="FS7" s="83">
        <v>4.2</v>
      </c>
      <c r="FT7" s="83" t="s">
        <v>126</v>
      </c>
      <c r="FU7" s="83" t="s">
        <v>126</v>
      </c>
      <c r="FV7" s="83" t="s">
        <v>126</v>
      </c>
      <c r="FW7" s="83" t="s">
        <v>126</v>
      </c>
      <c r="FX7" s="83" t="s">
        <v>126</v>
      </c>
      <c r="FY7" s="83" t="s">
        <v>126</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t="s">
        <v>126</v>
      </c>
      <c r="GT7" s="83">
        <v>58.4</v>
      </c>
      <c r="GU7" s="83">
        <v>80.599999999999994</v>
      </c>
      <c r="GV7" s="83">
        <v>85.6</v>
      </c>
      <c r="GW7" s="83">
        <v>92</v>
      </c>
      <c r="GX7" s="80" t="s">
        <v>126</v>
      </c>
      <c r="GY7" s="83" t="s">
        <v>126</v>
      </c>
      <c r="GZ7" s="83" t="s">
        <v>126</v>
      </c>
      <c r="HA7" s="83" t="s">
        <v>126</v>
      </c>
      <c r="HB7" s="83" t="s">
        <v>126</v>
      </c>
      <c r="HC7" s="83" t="s">
        <v>126</v>
      </c>
      <c r="HD7" s="83" t="s">
        <v>126</v>
      </c>
      <c r="HE7" s="83">
        <v>48.9</v>
      </c>
      <c r="HF7" s="83">
        <v>47.8</v>
      </c>
      <c r="HG7" s="83">
        <v>53.5</v>
      </c>
      <c r="HH7" s="83">
        <v>62.3</v>
      </c>
      <c r="HI7" s="83" t="s">
        <v>126</v>
      </c>
      <c r="HJ7" s="83" t="s">
        <v>126</v>
      </c>
      <c r="HK7" s="83" t="s">
        <v>126</v>
      </c>
      <c r="HL7" s="83" t="s">
        <v>126</v>
      </c>
      <c r="HM7" s="83" t="s">
        <v>126</v>
      </c>
      <c r="HN7" s="83" t="s">
        <v>126</v>
      </c>
      <c r="HO7" s="83">
        <v>5.5</v>
      </c>
      <c r="HP7" s="83">
        <v>13.8</v>
      </c>
      <c r="HQ7" s="83">
        <v>9.4</v>
      </c>
      <c r="HR7" s="83">
        <v>8.1999999999999993</v>
      </c>
      <c r="HS7" s="83" t="s">
        <v>126</v>
      </c>
      <c r="HT7" s="83" t="s">
        <v>126</v>
      </c>
      <c r="HU7" s="83" t="s">
        <v>126</v>
      </c>
      <c r="HV7" s="83" t="s">
        <v>126</v>
      </c>
      <c r="HW7" s="83" t="s">
        <v>126</v>
      </c>
      <c r="HX7" s="83" t="s">
        <v>126</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v>55.8</v>
      </c>
      <c r="IT7" s="83">
        <v>57.2</v>
      </c>
      <c r="IU7" s="83">
        <v>54.1</v>
      </c>
      <c r="IV7" s="83">
        <v>58.2</v>
      </c>
      <c r="IW7" s="80" t="s">
        <v>126</v>
      </c>
      <c r="IX7" s="83" t="s">
        <v>126</v>
      </c>
      <c r="IY7" s="83" t="s">
        <v>126</v>
      </c>
      <c r="IZ7" s="83" t="s">
        <v>126</v>
      </c>
      <c r="JA7" s="83" t="s">
        <v>126</v>
      </c>
      <c r="JB7" s="83" t="s">
        <v>126</v>
      </c>
      <c r="JC7" s="83" t="s">
        <v>126</v>
      </c>
      <c r="JD7" s="83">
        <v>18.5</v>
      </c>
      <c r="JE7" s="83">
        <v>16.100000000000001</v>
      </c>
      <c r="JF7" s="83">
        <v>19.600000000000001</v>
      </c>
      <c r="JG7" s="83">
        <v>17.899999999999999</v>
      </c>
      <c r="JH7" s="83" t="s">
        <v>126</v>
      </c>
      <c r="JI7" s="83" t="s">
        <v>126</v>
      </c>
      <c r="JJ7" s="83" t="s">
        <v>126</v>
      </c>
      <c r="JK7" s="83" t="s">
        <v>126</v>
      </c>
      <c r="JL7" s="83" t="s">
        <v>126</v>
      </c>
      <c r="JM7" s="83" t="s">
        <v>126</v>
      </c>
      <c r="JN7" s="83">
        <v>46.6</v>
      </c>
      <c r="JO7" s="83">
        <v>48.3</v>
      </c>
      <c r="JP7" s="83">
        <v>48.2</v>
      </c>
      <c r="JQ7" s="83">
        <v>34.5</v>
      </c>
      <c r="JR7" s="83" t="s">
        <v>126</v>
      </c>
      <c r="JS7" s="83" t="s">
        <v>126</v>
      </c>
      <c r="JT7" s="83" t="s">
        <v>126</v>
      </c>
      <c r="JU7" s="83" t="s">
        <v>126</v>
      </c>
      <c r="JV7" s="83" t="s">
        <v>126</v>
      </c>
      <c r="JW7" s="83" t="s">
        <v>126</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v>98.4</v>
      </c>
      <c r="KS7" s="83">
        <v>98.4</v>
      </c>
      <c r="KT7" s="83">
        <v>99.1</v>
      </c>
      <c r="KU7" s="83">
        <v>98.8</v>
      </c>
      <c r="KV7" s="80">
        <v>1500</v>
      </c>
      <c r="KW7" s="83" t="s">
        <v>126</v>
      </c>
      <c r="KX7" s="83">
        <v>10.4</v>
      </c>
      <c r="KY7" s="83">
        <v>12.9</v>
      </c>
      <c r="KZ7" s="83">
        <v>12.7</v>
      </c>
      <c r="LA7" s="83">
        <v>14.6</v>
      </c>
      <c r="LB7" s="83" t="s">
        <v>126</v>
      </c>
      <c r="LC7" s="83">
        <v>13.7</v>
      </c>
      <c r="LD7" s="83">
        <v>12</v>
      </c>
      <c r="LE7" s="83">
        <v>14.5</v>
      </c>
      <c r="LF7" s="83">
        <v>14.9</v>
      </c>
      <c r="LG7" s="83" t="s">
        <v>126</v>
      </c>
      <c r="LH7" s="83">
        <v>0</v>
      </c>
      <c r="LI7" s="83">
        <v>0</v>
      </c>
      <c r="LJ7" s="83">
        <v>1.3</v>
      </c>
      <c r="LK7" s="83">
        <v>0</v>
      </c>
      <c r="LL7" s="83" t="s">
        <v>126</v>
      </c>
      <c r="LM7" s="83">
        <v>2.5</v>
      </c>
      <c r="LN7" s="83">
        <v>0.3</v>
      </c>
      <c r="LO7" s="83">
        <v>0.3</v>
      </c>
      <c r="LP7" s="83">
        <v>0.3</v>
      </c>
      <c r="LQ7" s="83" t="s">
        <v>126</v>
      </c>
      <c r="LR7" s="83" t="s">
        <v>126</v>
      </c>
      <c r="LS7" s="83">
        <v>671.4</v>
      </c>
      <c r="LT7" s="83">
        <v>685.5</v>
      </c>
      <c r="LU7" s="83">
        <v>560.79999999999995</v>
      </c>
      <c r="LV7" s="83" t="s">
        <v>126</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v>100</v>
      </c>
      <c r="MM7" s="83">
        <v>45.2</v>
      </c>
      <c r="MN7" s="83">
        <v>56.2</v>
      </c>
      <c r="MO7" s="83">
        <v>49.9</v>
      </c>
      <c r="MP7" s="83" t="s">
        <v>126</v>
      </c>
      <c r="MQ7" s="83">
        <v>100</v>
      </c>
      <c r="MR7" s="83">
        <v>98.2</v>
      </c>
      <c r="MS7" s="83">
        <v>98.8</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t="s">
        <v>126</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（最大出力合計1,500kW）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（最大出力合計1,500kW）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f>AZ7</f>
        <v>268.10000000000002</v>
      </c>
      <c r="BA11" s="95">
        <f>BA7</f>
        <v>813.9</v>
      </c>
      <c r="BB11" s="95">
        <f>BB7</f>
        <v>529.1</v>
      </c>
      <c r="BC11" s="95">
        <f>BC7</f>
        <v>183.1</v>
      </c>
      <c r="BD11" s="84"/>
      <c r="BE11" s="84"/>
      <c r="BF11" s="84"/>
      <c r="BG11" s="84"/>
      <c r="BH11" s="84"/>
      <c r="BI11" s="94" t="s">
        <v>139</v>
      </c>
      <c r="BJ11" s="95" t="str">
        <f>BJ7</f>
        <v>-</v>
      </c>
      <c r="BK11" s="95">
        <f>BK7</f>
        <v>1682.9</v>
      </c>
      <c r="BL11" s="95">
        <f>BL7</f>
        <v>1962.1</v>
      </c>
      <c r="BM11" s="95">
        <f>BM7</f>
        <v>839.8</v>
      </c>
      <c r="BN11" s="95">
        <f>BN7</f>
        <v>686.9</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t="str">
        <f>CF7</f>
        <v>-</v>
      </c>
      <c r="CG11" s="95">
        <f>CG7</f>
        <v>6474</v>
      </c>
      <c r="CH11" s="95">
        <f>CH7</f>
        <v>5203.1000000000004</v>
      </c>
      <c r="CI11" s="95">
        <f>CI7</f>
        <v>8233.4</v>
      </c>
      <c r="CJ11" s="95">
        <f>CJ7</f>
        <v>23636.2</v>
      </c>
      <c r="CK11" s="84"/>
      <c r="CL11" s="84"/>
      <c r="CM11" s="84"/>
      <c r="CN11" s="84"/>
      <c r="CO11" s="94" t="s">
        <v>139</v>
      </c>
      <c r="CP11" s="96" t="str">
        <f>CP7</f>
        <v>-</v>
      </c>
      <c r="CQ11" s="96">
        <f>CQ7</f>
        <v>53411</v>
      </c>
      <c r="CR11" s="96">
        <f>CR7</f>
        <v>68425</v>
      </c>
      <c r="CS11" s="96">
        <f>CS7</f>
        <v>62278</v>
      </c>
      <c r="CT11" s="96">
        <f>CT7</f>
        <v>68784</v>
      </c>
      <c r="CU11" s="84"/>
      <c r="CV11" s="84"/>
      <c r="CW11" s="84"/>
      <c r="CX11" s="84"/>
      <c r="CY11" s="84"/>
      <c r="CZ11" s="94" t="s">
        <v>139</v>
      </c>
      <c r="DA11" s="95" t="str">
        <f>DA7</f>
        <v>-</v>
      </c>
      <c r="DB11" s="95">
        <f>DB7</f>
        <v>10.4</v>
      </c>
      <c r="DC11" s="95">
        <f>DC7</f>
        <v>12.9</v>
      </c>
      <c r="DD11" s="95">
        <f>DD7</f>
        <v>12.7</v>
      </c>
      <c r="DE11" s="95">
        <f>DE7</f>
        <v>14.6</v>
      </c>
      <c r="DF11" s="84"/>
      <c r="DG11" s="84"/>
      <c r="DH11" s="84"/>
      <c r="DI11" s="84"/>
      <c r="DJ11" s="94" t="s">
        <v>139</v>
      </c>
      <c r="DK11" s="95" t="str">
        <f>DK7</f>
        <v>-</v>
      </c>
      <c r="DL11" s="95">
        <f>DL7</f>
        <v>0</v>
      </c>
      <c r="DM11" s="95">
        <f>DM7</f>
        <v>0</v>
      </c>
      <c r="DN11" s="95">
        <f>DN7</f>
        <v>1.3</v>
      </c>
      <c r="DO11" s="95">
        <f>DO7</f>
        <v>0</v>
      </c>
      <c r="DP11" s="84"/>
      <c r="DQ11" s="84"/>
      <c r="DR11" s="84"/>
      <c r="DS11" s="84"/>
      <c r="DT11" s="94" t="s">
        <v>139</v>
      </c>
      <c r="DU11" s="95" t="str">
        <f>DU7</f>
        <v>-</v>
      </c>
      <c r="DV11" s="95" t="str">
        <f>DV7</f>
        <v>-</v>
      </c>
      <c r="DW11" s="95">
        <f>DW7</f>
        <v>671.4</v>
      </c>
      <c r="DX11" s="95">
        <f>DX7</f>
        <v>685.5</v>
      </c>
      <c r="DY11" s="95">
        <f>DY7</f>
        <v>560.79999999999995</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t="str">
        <f>EO7</f>
        <v>-</v>
      </c>
      <c r="EP11" s="95">
        <f>EP7</f>
        <v>100</v>
      </c>
      <c r="EQ11" s="95">
        <f>EQ7</f>
        <v>45.2</v>
      </c>
      <c r="ER11" s="95">
        <f>ER7</f>
        <v>56.2</v>
      </c>
      <c r="ES11" s="95">
        <f>ES7</f>
        <v>49.9</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142</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145</v>
      </c>
      <c r="KL11" s="95" t="str">
        <f>KL7</f>
        <v>-</v>
      </c>
      <c r="KM11" s="95" t="str">
        <f>KM7</f>
        <v>-</v>
      </c>
      <c r="KN11" s="95" t="str">
        <f>KN7</f>
        <v>-</v>
      </c>
      <c r="KO11" s="95" t="str">
        <f>KO7</f>
        <v>-</v>
      </c>
      <c r="KP11" s="95" t="str">
        <f>KP7</f>
        <v>-</v>
      </c>
      <c r="KQ11" s="84"/>
      <c r="KR11" s="84"/>
      <c r="KS11" s="84"/>
      <c r="KT11" s="84"/>
      <c r="KU11" s="84"/>
      <c r="KV11" s="94" t="s">
        <v>146</v>
      </c>
      <c r="KW11" s="95" t="str">
        <f>KW7</f>
        <v>-</v>
      </c>
      <c r="KX11" s="95">
        <f>KX7</f>
        <v>10.4</v>
      </c>
      <c r="KY11" s="95">
        <f>KY7</f>
        <v>12.9</v>
      </c>
      <c r="KZ11" s="95">
        <f>KZ7</f>
        <v>12.7</v>
      </c>
      <c r="LA11" s="95">
        <f>LA7</f>
        <v>14.6</v>
      </c>
      <c r="LB11" s="84"/>
      <c r="LC11" s="84"/>
      <c r="LD11" s="84"/>
      <c r="LE11" s="84"/>
      <c r="LF11" s="94" t="s">
        <v>147</v>
      </c>
      <c r="LG11" s="95" t="str">
        <f>LG7</f>
        <v>-</v>
      </c>
      <c r="LH11" s="95">
        <f>LH7</f>
        <v>0</v>
      </c>
      <c r="LI11" s="95">
        <f>LI7</f>
        <v>0</v>
      </c>
      <c r="LJ11" s="95">
        <f>LJ7</f>
        <v>1.3</v>
      </c>
      <c r="LK11" s="95">
        <f>LK7</f>
        <v>0</v>
      </c>
      <c r="LL11" s="84"/>
      <c r="LM11" s="84"/>
      <c r="LN11" s="84"/>
      <c r="LO11" s="84"/>
      <c r="LP11" s="94" t="s">
        <v>147</v>
      </c>
      <c r="LQ11" s="95" t="str">
        <f>LQ7</f>
        <v>-</v>
      </c>
      <c r="LR11" s="95" t="str">
        <f>LR7</f>
        <v>-</v>
      </c>
      <c r="LS11" s="95">
        <f>LS7</f>
        <v>671.4</v>
      </c>
      <c r="LT11" s="95">
        <f>LT7</f>
        <v>685.5</v>
      </c>
      <c r="LU11" s="95">
        <f>LU7</f>
        <v>560.79999999999995</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147</v>
      </c>
      <c r="MK11" s="95" t="str">
        <f>MK7</f>
        <v>-</v>
      </c>
      <c r="ML11" s="95">
        <f>ML7</f>
        <v>100</v>
      </c>
      <c r="MM11" s="95">
        <f>MM7</f>
        <v>45.2</v>
      </c>
      <c r="MN11" s="95">
        <f>MN7</f>
        <v>56.2</v>
      </c>
      <c r="MO11" s="95">
        <f>MO7</f>
        <v>49.9</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148</v>
      </c>
      <c r="AY12" s="95" t="str">
        <f>BD7</f>
        <v>-</v>
      </c>
      <c r="AZ12" s="95">
        <f>BE7</f>
        <v>124.4</v>
      </c>
      <c r="BA12" s="95">
        <f>BF7</f>
        <v>118.8</v>
      </c>
      <c r="BB12" s="95">
        <f>BG7</f>
        <v>88.8</v>
      </c>
      <c r="BC12" s="95">
        <f>BH7</f>
        <v>121.3</v>
      </c>
      <c r="BD12" s="84"/>
      <c r="BE12" s="84"/>
      <c r="BF12" s="84"/>
      <c r="BG12" s="84"/>
      <c r="BH12" s="84"/>
      <c r="BI12" s="94" t="s">
        <v>148</v>
      </c>
      <c r="BJ12" s="95" t="str">
        <f>BO7</f>
        <v>-</v>
      </c>
      <c r="BK12" s="95">
        <f>BP7</f>
        <v>324.60000000000002</v>
      </c>
      <c r="BL12" s="95">
        <f>BQ7</f>
        <v>255.4</v>
      </c>
      <c r="BM12" s="95">
        <f>BR7</f>
        <v>269.8</v>
      </c>
      <c r="BN12" s="95">
        <f>BS7</f>
        <v>247.9</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149</v>
      </c>
      <c r="CF12" s="95" t="str">
        <f>CK7</f>
        <v>-</v>
      </c>
      <c r="CG12" s="95">
        <f>CL7</f>
        <v>17642.5</v>
      </c>
      <c r="CH12" s="95">
        <f>CM7</f>
        <v>18815.8</v>
      </c>
      <c r="CI12" s="95">
        <f>CN7</f>
        <v>22847.9</v>
      </c>
      <c r="CJ12" s="95">
        <f>CO7</f>
        <v>19210.5</v>
      </c>
      <c r="CK12" s="84"/>
      <c r="CL12" s="84"/>
      <c r="CM12" s="84"/>
      <c r="CN12" s="84"/>
      <c r="CO12" s="94" t="s">
        <v>150</v>
      </c>
      <c r="CP12" s="96" t="str">
        <f>CU7</f>
        <v>-</v>
      </c>
      <c r="CQ12" s="96">
        <f>CV7</f>
        <v>58539</v>
      </c>
      <c r="CR12" s="96">
        <f>CW7</f>
        <v>37685</v>
      </c>
      <c r="CS12" s="96">
        <f>CX7</f>
        <v>2390</v>
      </c>
      <c r="CT12" s="96">
        <f>CY7</f>
        <v>32739</v>
      </c>
      <c r="CU12" s="84"/>
      <c r="CV12" s="84"/>
      <c r="CW12" s="84"/>
      <c r="CX12" s="84"/>
      <c r="CY12" s="84"/>
      <c r="CZ12" s="94" t="s">
        <v>149</v>
      </c>
      <c r="DA12" s="95" t="str">
        <f>DF7</f>
        <v>-</v>
      </c>
      <c r="DB12" s="95">
        <f>DG7</f>
        <v>35.299999999999997</v>
      </c>
      <c r="DC12" s="95">
        <f>DH7</f>
        <v>32.299999999999997</v>
      </c>
      <c r="DD12" s="95">
        <f>DI7</f>
        <v>35.799999999999997</v>
      </c>
      <c r="DE12" s="95">
        <f>DJ7</f>
        <v>31.7</v>
      </c>
      <c r="DF12" s="84"/>
      <c r="DG12" s="84"/>
      <c r="DH12" s="84"/>
      <c r="DI12" s="84"/>
      <c r="DJ12" s="94" t="s">
        <v>149</v>
      </c>
      <c r="DK12" s="95" t="str">
        <f>DP7</f>
        <v>-</v>
      </c>
      <c r="DL12" s="95">
        <f>DQ7</f>
        <v>14.6</v>
      </c>
      <c r="DM12" s="95">
        <f>DR7</f>
        <v>17.3</v>
      </c>
      <c r="DN12" s="95">
        <f>DS7</f>
        <v>14.6</v>
      </c>
      <c r="DO12" s="95">
        <f>DT7</f>
        <v>11.9</v>
      </c>
      <c r="DP12" s="84"/>
      <c r="DQ12" s="84"/>
      <c r="DR12" s="84"/>
      <c r="DS12" s="84"/>
      <c r="DT12" s="94" t="s">
        <v>150</v>
      </c>
      <c r="DU12" s="95" t="str">
        <f>DZ7</f>
        <v>-</v>
      </c>
      <c r="DV12" s="95">
        <f>EA7</f>
        <v>102</v>
      </c>
      <c r="DW12" s="95">
        <f>EB7</f>
        <v>100.7</v>
      </c>
      <c r="DX12" s="95">
        <f>EC7</f>
        <v>100.1</v>
      </c>
      <c r="DY12" s="95">
        <f>ED7</f>
        <v>132.80000000000001</v>
      </c>
      <c r="DZ12" s="84"/>
      <c r="EA12" s="84"/>
      <c r="EB12" s="84"/>
      <c r="EC12" s="84"/>
      <c r="ED12" s="94" t="s">
        <v>151</v>
      </c>
      <c r="EE12" s="95" t="str">
        <f>EJ7</f>
        <v>-</v>
      </c>
      <c r="EF12" s="95" t="str">
        <f>EK7</f>
        <v>-</v>
      </c>
      <c r="EG12" s="95" t="str">
        <f>EL7</f>
        <v>-</v>
      </c>
      <c r="EH12" s="95" t="str">
        <f>EM7</f>
        <v>-</v>
      </c>
      <c r="EI12" s="95" t="str">
        <f>EN7</f>
        <v>-</v>
      </c>
      <c r="EJ12" s="84"/>
      <c r="EK12" s="84"/>
      <c r="EL12" s="84"/>
      <c r="EM12" s="84"/>
      <c r="EN12" s="94" t="s">
        <v>152</v>
      </c>
      <c r="EO12" s="95" t="str">
        <f>ET7</f>
        <v>-</v>
      </c>
      <c r="EP12" s="95">
        <f>EU7</f>
        <v>74.599999999999994</v>
      </c>
      <c r="EQ12" s="95">
        <f>EV7</f>
        <v>77.099999999999994</v>
      </c>
      <c r="ER12" s="95">
        <f>EW7</f>
        <v>79.8</v>
      </c>
      <c r="ES12" s="95">
        <f>EX7</f>
        <v>88</v>
      </c>
      <c r="ET12" s="84"/>
      <c r="EU12" s="84"/>
      <c r="EV12" s="84"/>
      <c r="EW12" s="84"/>
      <c r="EX12" s="84"/>
      <c r="EY12" s="94" t="s">
        <v>153</v>
      </c>
      <c r="EZ12" s="95" t="str">
        <f>IF($EZ$8,FE7,"-")</f>
        <v>-</v>
      </c>
      <c r="FA12" s="95" t="str">
        <f>IF($EZ$8,FF7,"-")</f>
        <v>-</v>
      </c>
      <c r="FB12" s="95" t="str">
        <f>IF($EZ$8,FG7,"-")</f>
        <v>-</v>
      </c>
      <c r="FC12" s="95" t="str">
        <f>IF($EZ$8,FH7,"-")</f>
        <v>-</v>
      </c>
      <c r="FD12" s="95" t="str">
        <f>IF($EZ$8,FI7,"-")</f>
        <v>-</v>
      </c>
      <c r="FE12" s="84"/>
      <c r="FF12" s="84"/>
      <c r="FG12" s="84"/>
      <c r="FH12" s="84"/>
      <c r="FI12" s="94" t="s">
        <v>149</v>
      </c>
      <c r="FJ12" s="95" t="str">
        <f>IF($FJ$8,FO7,"-")</f>
        <v>-</v>
      </c>
      <c r="FK12" s="95" t="str">
        <f>IF($FJ$8,FP7,"-")</f>
        <v>-</v>
      </c>
      <c r="FL12" s="95" t="str">
        <f>IF($FJ$8,FQ7,"-")</f>
        <v>-</v>
      </c>
      <c r="FM12" s="95" t="str">
        <f>IF($FJ$8,FR7,"-")</f>
        <v>-</v>
      </c>
      <c r="FN12" s="95" t="str">
        <f>IF($FJ$8,FS7,"-")</f>
        <v>-</v>
      </c>
      <c r="FO12" s="84"/>
      <c r="FP12" s="84"/>
      <c r="FQ12" s="84"/>
      <c r="FR12" s="84"/>
      <c r="FS12" s="94" t="s">
        <v>149</v>
      </c>
      <c r="FT12" s="95" t="str">
        <f>IF($FT$8,FY7,"-")</f>
        <v>-</v>
      </c>
      <c r="FU12" s="95" t="str">
        <f>IF($FT$8,FZ7,"-")</f>
        <v>-</v>
      </c>
      <c r="FV12" s="95" t="str">
        <f>IF($FT$8,GA7,"-")</f>
        <v>-</v>
      </c>
      <c r="FW12" s="95" t="str">
        <f>IF($FT$8,GB7,"-")</f>
        <v>-</v>
      </c>
      <c r="FX12" s="95" t="str">
        <f>IF($FT$8,GC7,"-")</f>
        <v>-</v>
      </c>
      <c r="FY12" s="84"/>
      <c r="FZ12" s="84"/>
      <c r="GA12" s="84"/>
      <c r="GB12" s="84"/>
      <c r="GC12" s="94" t="s">
        <v>149</v>
      </c>
      <c r="GD12" s="95" t="str">
        <f>IF($GD$8,GI7,"-")</f>
        <v>-</v>
      </c>
      <c r="GE12" s="95" t="str">
        <f>IF($GD$8,GJ7,"-")</f>
        <v>-</v>
      </c>
      <c r="GF12" s="95" t="str">
        <f>IF($GD$8,GK7,"-")</f>
        <v>-</v>
      </c>
      <c r="GG12" s="95" t="str">
        <f>IF($GD$8,GL7,"-")</f>
        <v>-</v>
      </c>
      <c r="GH12" s="95" t="str">
        <f>IF($GD$8,GM7,"-")</f>
        <v>-</v>
      </c>
      <c r="GI12" s="84"/>
      <c r="GJ12" s="84"/>
      <c r="GK12" s="84"/>
      <c r="GL12" s="84"/>
      <c r="GM12" s="94" t="s">
        <v>149</v>
      </c>
      <c r="GN12" s="95" t="str">
        <f>IF($GN$8,GS7,"-")</f>
        <v>-</v>
      </c>
      <c r="GO12" s="95" t="str">
        <f>IF($GN$8,GT7,"-")</f>
        <v>-</v>
      </c>
      <c r="GP12" s="95" t="str">
        <f>IF($GN$8,GU7,"-")</f>
        <v>-</v>
      </c>
      <c r="GQ12" s="95" t="str">
        <f>IF($GN$8,GV7,"-")</f>
        <v>-</v>
      </c>
      <c r="GR12" s="95" t="str">
        <f>IF($GN$8,GW7,"-")</f>
        <v>-</v>
      </c>
      <c r="GS12" s="84"/>
      <c r="GT12" s="84"/>
      <c r="GU12" s="84"/>
      <c r="GV12" s="84"/>
      <c r="GW12" s="84"/>
      <c r="GX12" s="94" t="s">
        <v>152</v>
      </c>
      <c r="GY12" s="95" t="str">
        <f>IF($GY$8,HD7,"-")</f>
        <v>-</v>
      </c>
      <c r="GZ12" s="95" t="str">
        <f>IF($GY$8,HE7,"-")</f>
        <v>-</v>
      </c>
      <c r="HA12" s="95" t="str">
        <f>IF($GY$8,HF7,"-")</f>
        <v>-</v>
      </c>
      <c r="HB12" s="95" t="str">
        <f>IF($GY$8,HG7,"-")</f>
        <v>-</v>
      </c>
      <c r="HC12" s="95" t="str">
        <f>IF($GY$8,HH7,"-")</f>
        <v>-</v>
      </c>
      <c r="HD12" s="84"/>
      <c r="HE12" s="84"/>
      <c r="HF12" s="84"/>
      <c r="HG12" s="84"/>
      <c r="HH12" s="94" t="s">
        <v>149</v>
      </c>
      <c r="HI12" s="95" t="str">
        <f>IF($HI$8,HN7,"-")</f>
        <v>-</v>
      </c>
      <c r="HJ12" s="95" t="str">
        <f>IF($HI$8,HO7,"-")</f>
        <v>-</v>
      </c>
      <c r="HK12" s="95" t="str">
        <f>IF($HI$8,HP7,"-")</f>
        <v>-</v>
      </c>
      <c r="HL12" s="95" t="str">
        <f>IF($HI$8,HQ7,"-")</f>
        <v>-</v>
      </c>
      <c r="HM12" s="95" t="str">
        <f>IF($HI$8,HR7,"-")</f>
        <v>-</v>
      </c>
      <c r="HN12" s="84"/>
      <c r="HO12" s="84"/>
      <c r="HP12" s="84"/>
      <c r="HQ12" s="84"/>
      <c r="HR12" s="94" t="s">
        <v>152</v>
      </c>
      <c r="HS12" s="95" t="str">
        <f>IF($HS$8,HX7,"-")</f>
        <v>-</v>
      </c>
      <c r="HT12" s="95" t="str">
        <f>IF($HS$8,HY7,"-")</f>
        <v>-</v>
      </c>
      <c r="HU12" s="95" t="str">
        <f>IF($HS$8,HZ7,"-")</f>
        <v>-</v>
      </c>
      <c r="HV12" s="95" t="str">
        <f>IF($HS$8,IA7,"-")</f>
        <v>-</v>
      </c>
      <c r="HW12" s="95" t="str">
        <f>IF($HS$8,IB7,"-")</f>
        <v>-</v>
      </c>
      <c r="HX12" s="84"/>
      <c r="HY12" s="84"/>
      <c r="HZ12" s="84"/>
      <c r="IA12" s="84"/>
      <c r="IB12" s="94" t="s">
        <v>154</v>
      </c>
      <c r="IC12" s="95" t="str">
        <f>IF($IC$8,IH7,"-")</f>
        <v>-</v>
      </c>
      <c r="ID12" s="95" t="str">
        <f>IF($IC$8,II7,"-")</f>
        <v>-</v>
      </c>
      <c r="IE12" s="95" t="str">
        <f>IF($IC$8,IJ7,"-")</f>
        <v>-</v>
      </c>
      <c r="IF12" s="95" t="str">
        <f>IF($IC$8,IK7,"-")</f>
        <v>-</v>
      </c>
      <c r="IG12" s="95" t="str">
        <f>IF($IC$8,IL7,"-")</f>
        <v>-</v>
      </c>
      <c r="IH12" s="84"/>
      <c r="II12" s="84"/>
      <c r="IJ12" s="84"/>
      <c r="IK12" s="84"/>
      <c r="IL12" s="94" t="s">
        <v>149</v>
      </c>
      <c r="IM12" s="95" t="str">
        <f>IF($IM$8,IR7,"-")</f>
        <v>-</v>
      </c>
      <c r="IN12" s="95" t="str">
        <f>IF($IM$8,IS7,"-")</f>
        <v>-</v>
      </c>
      <c r="IO12" s="95" t="str">
        <f>IF($IM$8,IT7,"-")</f>
        <v>-</v>
      </c>
      <c r="IP12" s="95" t="str">
        <f>IF($IM$8,IU7,"-")</f>
        <v>-</v>
      </c>
      <c r="IQ12" s="95" t="str">
        <f>IF($IM$8,IV7,"-")</f>
        <v>-</v>
      </c>
      <c r="IR12" s="84"/>
      <c r="IS12" s="84"/>
      <c r="IT12" s="84"/>
      <c r="IU12" s="84"/>
      <c r="IV12" s="84"/>
      <c r="IW12" s="94" t="s">
        <v>149</v>
      </c>
      <c r="IX12" s="95" t="str">
        <f>IF($IX$8,JC7,"-")</f>
        <v>-</v>
      </c>
      <c r="IY12" s="95" t="str">
        <f>IF($IX$8,JD7,"-")</f>
        <v>-</v>
      </c>
      <c r="IZ12" s="95" t="str">
        <f>IF($IX$8,JE7,"-")</f>
        <v>-</v>
      </c>
      <c r="JA12" s="95" t="str">
        <f>IF($IX$8,JF7,"-")</f>
        <v>-</v>
      </c>
      <c r="JB12" s="95" t="str">
        <f>IF($IX$8,JG7,"-")</f>
        <v>-</v>
      </c>
      <c r="JC12" s="84"/>
      <c r="JD12" s="84"/>
      <c r="JE12" s="84"/>
      <c r="JF12" s="84"/>
      <c r="JG12" s="94" t="s">
        <v>149</v>
      </c>
      <c r="JH12" s="95" t="str">
        <f>IF($JH$8,JM7,"-")</f>
        <v>-</v>
      </c>
      <c r="JI12" s="95" t="str">
        <f>IF($JH$8,JN7,"-")</f>
        <v>-</v>
      </c>
      <c r="JJ12" s="95" t="str">
        <f>IF($JH$8,JO7,"-")</f>
        <v>-</v>
      </c>
      <c r="JK12" s="95" t="str">
        <f>IF($JH$8,JP7,"-")</f>
        <v>-</v>
      </c>
      <c r="JL12" s="95" t="str">
        <f>IF($JH$8,JQ7,"-")</f>
        <v>-</v>
      </c>
      <c r="JM12" s="84"/>
      <c r="JN12" s="84"/>
      <c r="JO12" s="84"/>
      <c r="JP12" s="84"/>
      <c r="JQ12" s="94" t="s">
        <v>153</v>
      </c>
      <c r="JR12" s="95" t="str">
        <f>IF($JR$8,JW7,"-")</f>
        <v>-</v>
      </c>
      <c r="JS12" s="95" t="str">
        <f>IF($JR$8,JX7,"-")</f>
        <v>-</v>
      </c>
      <c r="JT12" s="95" t="str">
        <f>IF($JR$8,JY7,"-")</f>
        <v>-</v>
      </c>
      <c r="JU12" s="95" t="str">
        <f>IF($JR$8,JZ7,"-")</f>
        <v>-</v>
      </c>
      <c r="JV12" s="95" t="str">
        <f>IF($JR$8,KA7,"-")</f>
        <v>-</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149</v>
      </c>
      <c r="KL12" s="95" t="str">
        <f>IF($KL$8,KQ7,"-")</f>
        <v>-</v>
      </c>
      <c r="KM12" s="95" t="str">
        <f>IF($KL$8,KR7,"-")</f>
        <v>-</v>
      </c>
      <c r="KN12" s="95" t="str">
        <f>IF($KL$8,KS7,"-")</f>
        <v>-</v>
      </c>
      <c r="KO12" s="95" t="str">
        <f>IF($KL$8,KT7,"-")</f>
        <v>-</v>
      </c>
      <c r="KP12" s="95" t="str">
        <f>IF($KL$8,KU7,"-")</f>
        <v>-</v>
      </c>
      <c r="KQ12" s="84"/>
      <c r="KR12" s="84"/>
      <c r="KS12" s="84"/>
      <c r="KT12" s="84"/>
      <c r="KU12" s="84"/>
      <c r="KV12" s="94" t="s">
        <v>149</v>
      </c>
      <c r="KW12" s="95" t="str">
        <f>IF($KW$8,LB7,"-")</f>
        <v>-</v>
      </c>
      <c r="KX12" s="95">
        <f>IF($KW$8,LC7,"-")</f>
        <v>13.7</v>
      </c>
      <c r="KY12" s="95">
        <f>IF($KW$8,LD7,"-")</f>
        <v>12</v>
      </c>
      <c r="KZ12" s="95">
        <f>IF($KW$8,LE7,"-")</f>
        <v>14.5</v>
      </c>
      <c r="LA12" s="95">
        <f>IF($KW$8,LF7,"-")</f>
        <v>14.9</v>
      </c>
      <c r="LB12" s="84"/>
      <c r="LC12" s="84"/>
      <c r="LD12" s="84"/>
      <c r="LE12" s="84"/>
      <c r="LF12" s="94" t="s">
        <v>149</v>
      </c>
      <c r="LG12" s="95" t="str">
        <f>IF($LG$8,LL7,"-")</f>
        <v>-</v>
      </c>
      <c r="LH12" s="95">
        <f>IF($LG$8,LM7,"-")</f>
        <v>2.5</v>
      </c>
      <c r="LI12" s="95">
        <f>IF($LG$8,LN7,"-")</f>
        <v>0.3</v>
      </c>
      <c r="LJ12" s="95">
        <f>IF($LG$8,LO7,"-")</f>
        <v>0.3</v>
      </c>
      <c r="LK12" s="95">
        <f>IF($LG$8,LP7,"-")</f>
        <v>0.3</v>
      </c>
      <c r="LL12" s="84"/>
      <c r="LM12" s="84"/>
      <c r="LN12" s="84"/>
      <c r="LO12" s="84"/>
      <c r="LP12" s="94" t="s">
        <v>152</v>
      </c>
      <c r="LQ12" s="95" t="str">
        <f>IF($LQ$8,LV7,"-")</f>
        <v>-</v>
      </c>
      <c r="LR12" s="95">
        <f>IF($LQ$8,LW7,"-")</f>
        <v>259</v>
      </c>
      <c r="LS12" s="95">
        <f>IF($LQ$8,LX7,"-")</f>
        <v>197.2</v>
      </c>
      <c r="LT12" s="95">
        <f>IF($LQ$8,LY7,"-")</f>
        <v>184.6</v>
      </c>
      <c r="LU12" s="95">
        <f>IF($LQ$8,LZ7,"-")</f>
        <v>174.5</v>
      </c>
      <c r="LV12" s="84"/>
      <c r="LW12" s="84"/>
      <c r="LX12" s="84"/>
      <c r="LY12" s="84"/>
      <c r="LZ12" s="94" t="s">
        <v>149</v>
      </c>
      <c r="MA12" s="95" t="str">
        <f>IF($MA$8,MF7,"-")</f>
        <v>-</v>
      </c>
      <c r="MB12" s="95" t="str">
        <f>IF($MA$8,MG7,"-")</f>
        <v>-</v>
      </c>
      <c r="MC12" s="95" t="str">
        <f>IF($MA$8,MH7,"-")</f>
        <v>-</v>
      </c>
      <c r="MD12" s="95" t="str">
        <f>IF($MA$8,MI7,"-")</f>
        <v>-</v>
      </c>
      <c r="ME12" s="95" t="str">
        <f>IF($MA$8,MJ7,"-")</f>
        <v>-</v>
      </c>
      <c r="MF12" s="84"/>
      <c r="MG12" s="84"/>
      <c r="MH12" s="84"/>
      <c r="MI12" s="84"/>
      <c r="MJ12" s="94" t="s">
        <v>149</v>
      </c>
      <c r="MK12" s="95" t="str">
        <f>IF($MK$8,MP7,"-")</f>
        <v>-</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155</v>
      </c>
      <c r="AY13" s="95">
        <f>$BI$7</f>
        <v>100</v>
      </c>
      <c r="AZ13" s="95">
        <f>$BI$7</f>
        <v>100</v>
      </c>
      <c r="BA13" s="95">
        <f>$BI$7</f>
        <v>100</v>
      </c>
      <c r="BB13" s="95">
        <f>$BI$7</f>
        <v>100</v>
      </c>
      <c r="BC13" s="95">
        <f>$BI$7</f>
        <v>100</v>
      </c>
      <c r="BD13" s="84"/>
      <c r="BE13" s="84"/>
      <c r="BF13" s="84"/>
      <c r="BG13" s="84"/>
      <c r="BH13" s="84"/>
      <c r="BI13" s="94" t="s">
        <v>155</v>
      </c>
      <c r="BJ13" s="95">
        <f>$BT$7</f>
        <v>100</v>
      </c>
      <c r="BK13" s="95">
        <f>$BT$7</f>
        <v>100</v>
      </c>
      <c r="BL13" s="95">
        <f>$BT$7</f>
        <v>100</v>
      </c>
      <c r="BM13" s="95">
        <f>$BT$7</f>
        <v>100</v>
      </c>
      <c r="BN13" s="95">
        <f>$BT$7</f>
        <v>100</v>
      </c>
      <c r="BO13" s="84"/>
      <c r="BP13" s="84"/>
      <c r="BQ13" s="84"/>
      <c r="BR13" s="84"/>
      <c r="BS13" s="84"/>
      <c r="BT13" s="94" t="s">
        <v>155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156</v>
      </c>
      <c r="C14" s="99"/>
      <c r="D14" s="100"/>
      <c r="E14" s="99"/>
      <c r="F14" s="197" t="s">
        <v>157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158</v>
      </c>
      <c r="C15" s="196"/>
      <c r="D15" s="100"/>
      <c r="E15" s="97">
        <v>1</v>
      </c>
      <c r="F15" s="196" t="s">
        <v>159</v>
      </c>
      <c r="G15" s="196"/>
      <c r="H15" s="102" t="s">
        <v>160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161</v>
      </c>
      <c r="AY15" s="103"/>
      <c r="AZ15" s="103"/>
      <c r="BA15" s="103"/>
      <c r="BB15" s="103"/>
      <c r="BC15" s="103"/>
      <c r="BD15" s="100"/>
      <c r="BE15" s="100"/>
      <c r="BF15" s="100"/>
      <c r="BG15" s="100"/>
      <c r="BH15" s="100"/>
      <c r="BI15" s="101" t="s">
        <v>161</v>
      </c>
      <c r="BJ15" s="103"/>
      <c r="BK15" s="103"/>
      <c r="BL15" s="103"/>
      <c r="BM15" s="103"/>
      <c r="BN15" s="103"/>
      <c r="BO15" s="100"/>
      <c r="BP15" s="100"/>
      <c r="BQ15" s="100"/>
      <c r="BR15" s="100"/>
      <c r="BS15" s="100"/>
      <c r="BT15" s="101" t="s">
        <v>161</v>
      </c>
      <c r="BU15" s="103"/>
      <c r="BV15" s="103"/>
      <c r="BW15" s="103"/>
      <c r="BX15" s="103"/>
      <c r="BY15" s="103"/>
      <c r="BZ15" s="100"/>
      <c r="CA15" s="100"/>
      <c r="CB15" s="100"/>
      <c r="CC15" s="100"/>
      <c r="CD15" s="100"/>
      <c r="CE15" s="101" t="s">
        <v>161</v>
      </c>
      <c r="CF15" s="103"/>
      <c r="CG15" s="103"/>
      <c r="CH15" s="103"/>
      <c r="CI15" s="103"/>
      <c r="CJ15" s="103"/>
      <c r="CK15" s="100"/>
      <c r="CL15" s="100"/>
      <c r="CM15" s="100"/>
      <c r="CN15" s="100"/>
      <c r="CO15" s="101" t="s">
        <v>161</v>
      </c>
      <c r="CP15" s="103"/>
      <c r="CQ15" s="103"/>
      <c r="CR15" s="103"/>
      <c r="CS15" s="103"/>
      <c r="CT15" s="103"/>
      <c r="CU15" s="100"/>
      <c r="CV15" s="100"/>
      <c r="CW15" s="100"/>
      <c r="CX15" s="100"/>
      <c r="CY15" s="100"/>
      <c r="CZ15" s="101" t="s">
        <v>161</v>
      </c>
      <c r="DA15" s="103"/>
      <c r="DB15" s="103"/>
      <c r="DC15" s="103"/>
      <c r="DD15" s="103"/>
      <c r="DE15" s="103"/>
      <c r="DF15" s="100"/>
      <c r="DG15" s="100"/>
      <c r="DH15" s="100"/>
      <c r="DI15" s="100"/>
      <c r="DJ15" s="101" t="s">
        <v>161</v>
      </c>
      <c r="DK15" s="103"/>
      <c r="DL15" s="103"/>
      <c r="DM15" s="103"/>
      <c r="DN15" s="103"/>
      <c r="DO15" s="103"/>
      <c r="DP15" s="100"/>
      <c r="DQ15" s="100"/>
      <c r="DR15" s="100"/>
      <c r="DS15" s="100"/>
      <c r="DT15" s="101" t="s">
        <v>161</v>
      </c>
      <c r="DU15" s="103"/>
      <c r="DV15" s="103"/>
      <c r="DW15" s="103"/>
      <c r="DX15" s="103"/>
      <c r="DY15" s="103"/>
      <c r="DZ15" s="100"/>
      <c r="EA15" s="100"/>
      <c r="EB15" s="100"/>
      <c r="EC15" s="100"/>
      <c r="ED15" s="101" t="s">
        <v>161</v>
      </c>
      <c r="EE15" s="103"/>
      <c r="EF15" s="103"/>
      <c r="EG15" s="103"/>
      <c r="EH15" s="103"/>
      <c r="EI15" s="103"/>
      <c r="EJ15" s="100"/>
      <c r="EK15" s="100"/>
      <c r="EL15" s="100"/>
      <c r="EM15" s="100"/>
      <c r="EN15" s="101" t="s">
        <v>161</v>
      </c>
      <c r="EO15" s="103"/>
      <c r="EP15" s="103"/>
      <c r="EQ15" s="103"/>
      <c r="ER15" s="103"/>
      <c r="ES15" s="103"/>
      <c r="ET15" s="100"/>
      <c r="EU15" s="100"/>
      <c r="EV15" s="100"/>
      <c r="EW15" s="100"/>
      <c r="EX15" s="100"/>
      <c r="EY15" s="101" t="s">
        <v>161</v>
      </c>
      <c r="EZ15" s="103"/>
      <c r="FA15" s="103"/>
      <c r="FB15" s="103"/>
      <c r="FC15" s="103"/>
      <c r="FD15" s="103"/>
      <c r="FE15" s="100"/>
      <c r="FF15" s="100"/>
      <c r="FG15" s="100"/>
      <c r="FH15" s="100"/>
      <c r="FI15" s="101" t="s">
        <v>161</v>
      </c>
      <c r="FJ15" s="103"/>
      <c r="FK15" s="103"/>
      <c r="FL15" s="103"/>
      <c r="FM15" s="103"/>
      <c r="FN15" s="103"/>
      <c r="FO15" s="100"/>
      <c r="FP15" s="100"/>
      <c r="FQ15" s="100"/>
      <c r="FR15" s="100"/>
      <c r="FS15" s="101" t="s">
        <v>161</v>
      </c>
      <c r="FT15" s="103"/>
      <c r="FU15" s="103"/>
      <c r="FV15" s="103"/>
      <c r="FW15" s="103"/>
      <c r="FX15" s="103"/>
      <c r="FY15" s="100"/>
      <c r="FZ15" s="100"/>
      <c r="GA15" s="100"/>
      <c r="GB15" s="100"/>
      <c r="GC15" s="101" t="s">
        <v>161</v>
      </c>
      <c r="GD15" s="103"/>
      <c r="GE15" s="103"/>
      <c r="GF15" s="103"/>
      <c r="GG15" s="103"/>
      <c r="GH15" s="103"/>
      <c r="GI15" s="100"/>
      <c r="GJ15" s="100"/>
      <c r="GK15" s="100"/>
      <c r="GL15" s="100"/>
      <c r="GM15" s="101" t="s">
        <v>161</v>
      </c>
      <c r="GN15" s="103"/>
      <c r="GO15" s="103"/>
      <c r="GP15" s="103"/>
      <c r="GQ15" s="103"/>
      <c r="GR15" s="103"/>
      <c r="GS15" s="100"/>
      <c r="GT15" s="100"/>
      <c r="GU15" s="100"/>
      <c r="GV15" s="100"/>
      <c r="GW15" s="100"/>
      <c r="GX15" s="101" t="s">
        <v>161</v>
      </c>
      <c r="GY15" s="103"/>
      <c r="GZ15" s="103"/>
      <c r="HA15" s="103"/>
      <c r="HB15" s="103"/>
      <c r="HC15" s="103"/>
      <c r="HD15" s="100"/>
      <c r="HE15" s="100"/>
      <c r="HF15" s="100"/>
      <c r="HG15" s="100"/>
      <c r="HH15" s="101" t="s">
        <v>161</v>
      </c>
      <c r="HI15" s="103"/>
      <c r="HJ15" s="103"/>
      <c r="HK15" s="103"/>
      <c r="HL15" s="103"/>
      <c r="HM15" s="103"/>
      <c r="HN15" s="100"/>
      <c r="HO15" s="100"/>
      <c r="HP15" s="100"/>
      <c r="HQ15" s="100"/>
      <c r="HR15" s="101" t="s">
        <v>161</v>
      </c>
      <c r="HS15" s="103"/>
      <c r="HT15" s="103"/>
      <c r="HU15" s="103"/>
      <c r="HV15" s="103"/>
      <c r="HW15" s="103"/>
      <c r="HX15" s="100"/>
      <c r="HY15" s="100"/>
      <c r="HZ15" s="100"/>
      <c r="IA15" s="100"/>
      <c r="IB15" s="101" t="s">
        <v>161</v>
      </c>
      <c r="IC15" s="103"/>
      <c r="ID15" s="103"/>
      <c r="IE15" s="103"/>
      <c r="IF15" s="103"/>
      <c r="IG15" s="103"/>
      <c r="IH15" s="100"/>
      <c r="II15" s="100"/>
      <c r="IJ15" s="100"/>
      <c r="IK15" s="100"/>
      <c r="IL15" s="101" t="s">
        <v>161</v>
      </c>
      <c r="IM15" s="103"/>
      <c r="IN15" s="103"/>
      <c r="IO15" s="103"/>
      <c r="IP15" s="103"/>
      <c r="IQ15" s="103"/>
      <c r="IR15" s="100"/>
      <c r="IS15" s="100"/>
      <c r="IT15" s="100"/>
      <c r="IU15" s="100"/>
      <c r="IV15" s="100"/>
      <c r="IW15" s="101" t="s">
        <v>161</v>
      </c>
      <c r="IX15" s="103"/>
      <c r="IY15" s="103"/>
      <c r="IZ15" s="103"/>
      <c r="JA15" s="103"/>
      <c r="JB15" s="103"/>
      <c r="JC15" s="100"/>
      <c r="JD15" s="100"/>
      <c r="JE15" s="100"/>
      <c r="JF15" s="100"/>
      <c r="JG15" s="101" t="s">
        <v>161</v>
      </c>
      <c r="JH15" s="103"/>
      <c r="JI15" s="103"/>
      <c r="JJ15" s="103"/>
      <c r="JK15" s="103"/>
      <c r="JL15" s="103"/>
      <c r="JM15" s="100"/>
      <c r="JN15" s="100"/>
      <c r="JO15" s="100"/>
      <c r="JP15" s="100"/>
      <c r="JQ15" s="101" t="s">
        <v>161</v>
      </c>
      <c r="JR15" s="103"/>
      <c r="JS15" s="103"/>
      <c r="JT15" s="103"/>
      <c r="JU15" s="103"/>
      <c r="JV15" s="103"/>
      <c r="JW15" s="100"/>
      <c r="JX15" s="100"/>
      <c r="JY15" s="100"/>
      <c r="JZ15" s="100"/>
      <c r="KA15" s="101" t="s">
        <v>161</v>
      </c>
      <c r="KB15" s="103"/>
      <c r="KC15" s="103"/>
      <c r="KD15" s="103"/>
      <c r="KE15" s="103"/>
      <c r="KF15" s="103"/>
      <c r="KG15" s="100"/>
      <c r="KH15" s="100"/>
      <c r="KI15" s="100"/>
      <c r="KJ15" s="100"/>
      <c r="KK15" s="101" t="s">
        <v>161</v>
      </c>
      <c r="KL15" s="103"/>
      <c r="KM15" s="103"/>
      <c r="KN15" s="103"/>
      <c r="KO15" s="103"/>
      <c r="KP15" s="103"/>
      <c r="KQ15" s="100"/>
      <c r="KR15" s="100"/>
      <c r="KS15" s="100"/>
      <c r="KT15" s="100"/>
      <c r="KU15" s="100"/>
      <c r="KV15" s="101" t="s">
        <v>161</v>
      </c>
      <c r="KW15" s="103"/>
      <c r="KX15" s="103"/>
      <c r="KY15" s="103"/>
      <c r="KZ15" s="103"/>
      <c r="LA15" s="103"/>
      <c r="LB15" s="100"/>
      <c r="LC15" s="100"/>
      <c r="LD15" s="100"/>
      <c r="LE15" s="100"/>
      <c r="LF15" s="101" t="s">
        <v>161</v>
      </c>
      <c r="LG15" s="103"/>
      <c r="LH15" s="103"/>
      <c r="LI15" s="103"/>
      <c r="LJ15" s="103"/>
      <c r="LK15" s="103"/>
      <c r="LL15" s="100"/>
      <c r="LM15" s="100"/>
      <c r="LN15" s="100"/>
      <c r="LO15" s="100"/>
      <c r="LP15" s="101" t="s">
        <v>161</v>
      </c>
      <c r="LQ15" s="103"/>
      <c r="LR15" s="103"/>
      <c r="LS15" s="103"/>
      <c r="LT15" s="103"/>
      <c r="LU15" s="103"/>
      <c r="LV15" s="100"/>
      <c r="LW15" s="100"/>
      <c r="LX15" s="100"/>
      <c r="LY15" s="100"/>
      <c r="LZ15" s="101" t="s">
        <v>161</v>
      </c>
      <c r="MA15" s="103"/>
      <c r="MB15" s="103"/>
      <c r="MC15" s="103"/>
      <c r="MD15" s="103"/>
      <c r="ME15" s="103"/>
      <c r="MF15" s="100"/>
      <c r="MG15" s="100"/>
      <c r="MH15" s="100"/>
      <c r="MI15" s="100"/>
      <c r="MJ15" s="101" t="s">
        <v>161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162</v>
      </c>
      <c r="C16" s="196"/>
      <c r="D16" s="100"/>
      <c r="E16" s="97">
        <f>E15+1</f>
        <v>2</v>
      </c>
      <c r="F16" s="196" t="s">
        <v>163</v>
      </c>
      <c r="G16" s="196"/>
      <c r="H16" s="102" t="s">
        <v>164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165</v>
      </c>
      <c r="C17" s="196"/>
      <c r="D17" s="100"/>
      <c r="E17" s="97">
        <f t="shared" ref="E17" si="8">E16+1</f>
        <v>3</v>
      </c>
      <c r="F17" s="196" t="s">
        <v>166</v>
      </c>
      <c r="G17" s="196"/>
      <c r="H17" s="102" t="s">
        <v>167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168</v>
      </c>
      <c r="AY17" s="106" t="e">
        <f>IF(AY7="-",NA(),AY7)</f>
        <v>#N/A</v>
      </c>
      <c r="AZ17" s="106">
        <f t="shared" ref="AZ17:BC17" si="9">IF(AZ7="-",NA(),AZ7)</f>
        <v>268.10000000000002</v>
      </c>
      <c r="BA17" s="106">
        <f t="shared" si="9"/>
        <v>813.9</v>
      </c>
      <c r="BB17" s="106">
        <f t="shared" si="9"/>
        <v>529.1</v>
      </c>
      <c r="BC17" s="106">
        <f t="shared" si="9"/>
        <v>183.1</v>
      </c>
      <c r="BD17" s="100"/>
      <c r="BE17" s="100"/>
      <c r="BF17" s="100"/>
      <c r="BG17" s="100"/>
      <c r="BH17" s="100"/>
      <c r="BI17" s="105" t="s">
        <v>169</v>
      </c>
      <c r="BJ17" s="106" t="e">
        <f>IF(BJ7="-",NA(),BJ7)</f>
        <v>#N/A</v>
      </c>
      <c r="BK17" s="106">
        <f t="shared" ref="BK17:BN17" si="10">IF(BK7="-",NA(),BK7)</f>
        <v>1682.9</v>
      </c>
      <c r="BL17" s="106">
        <f t="shared" si="10"/>
        <v>1962.1</v>
      </c>
      <c r="BM17" s="106">
        <f t="shared" si="10"/>
        <v>839.8</v>
      </c>
      <c r="BN17" s="106">
        <f t="shared" si="10"/>
        <v>686.9</v>
      </c>
      <c r="BO17" s="100"/>
      <c r="BP17" s="100"/>
      <c r="BQ17" s="100"/>
      <c r="BR17" s="100"/>
      <c r="BS17" s="100"/>
      <c r="BT17" s="105" t="s">
        <v>168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168</v>
      </c>
      <c r="CF17" s="106" t="e">
        <f>IF(CF7="-",NA(),CF7)</f>
        <v>#N/A</v>
      </c>
      <c r="CG17" s="106">
        <f t="shared" ref="CG17:CJ17" si="12">IF(CG7="-",NA(),CG7)</f>
        <v>6474</v>
      </c>
      <c r="CH17" s="106">
        <f t="shared" si="12"/>
        <v>5203.1000000000004</v>
      </c>
      <c r="CI17" s="106">
        <f t="shared" si="12"/>
        <v>8233.4</v>
      </c>
      <c r="CJ17" s="106">
        <f t="shared" si="12"/>
        <v>23636.2</v>
      </c>
      <c r="CK17" s="100"/>
      <c r="CL17" s="100"/>
      <c r="CM17" s="100"/>
      <c r="CN17" s="100"/>
      <c r="CO17" s="105" t="s">
        <v>168</v>
      </c>
      <c r="CP17" s="107" t="e">
        <f>IF(CP7="-",NA(),CP7)</f>
        <v>#N/A</v>
      </c>
      <c r="CQ17" s="107">
        <f t="shared" ref="CQ17:CT17" si="13">IF(CQ7="-",NA(),CQ7)</f>
        <v>53411</v>
      </c>
      <c r="CR17" s="107">
        <f t="shared" si="13"/>
        <v>68425</v>
      </c>
      <c r="CS17" s="107">
        <f t="shared" si="13"/>
        <v>62278</v>
      </c>
      <c r="CT17" s="107">
        <f t="shared" si="13"/>
        <v>68784</v>
      </c>
      <c r="CU17" s="100"/>
      <c r="CV17" s="100"/>
      <c r="CW17" s="100"/>
      <c r="CX17" s="100"/>
      <c r="CY17" s="100"/>
      <c r="CZ17" s="105" t="s">
        <v>168</v>
      </c>
      <c r="DA17" s="106" t="e">
        <f>IF(DA7="-",NA(),DA7)</f>
        <v>#N/A</v>
      </c>
      <c r="DB17" s="106">
        <f t="shared" ref="DB17:DE17" si="14">IF(DB7="-",NA(),DB7)</f>
        <v>10.4</v>
      </c>
      <c r="DC17" s="106">
        <f t="shared" si="14"/>
        <v>12.9</v>
      </c>
      <c r="DD17" s="106">
        <f t="shared" si="14"/>
        <v>12.7</v>
      </c>
      <c r="DE17" s="106">
        <f t="shared" si="14"/>
        <v>14.6</v>
      </c>
      <c r="DF17" s="100"/>
      <c r="DG17" s="100"/>
      <c r="DH17" s="100"/>
      <c r="DI17" s="100"/>
      <c r="DJ17" s="105" t="s">
        <v>168</v>
      </c>
      <c r="DK17" s="106" t="e">
        <f>IF(DK7="-",NA(),DK7)</f>
        <v>#N/A</v>
      </c>
      <c r="DL17" s="106">
        <f t="shared" ref="DL17:DO17" si="15">IF(DL7="-",NA(),DL7)</f>
        <v>0</v>
      </c>
      <c r="DM17" s="106">
        <f t="shared" si="15"/>
        <v>0</v>
      </c>
      <c r="DN17" s="106">
        <f t="shared" si="15"/>
        <v>1.3</v>
      </c>
      <c r="DO17" s="106">
        <f t="shared" si="15"/>
        <v>0</v>
      </c>
      <c r="DP17" s="100"/>
      <c r="DQ17" s="100"/>
      <c r="DR17" s="100"/>
      <c r="DS17" s="100"/>
      <c r="DT17" s="105" t="s">
        <v>168</v>
      </c>
      <c r="DU17" s="106" t="e">
        <f>IF(DU7="-",NA(),DU7)</f>
        <v>#N/A</v>
      </c>
      <c r="DV17" s="106" t="e">
        <f t="shared" ref="DV17:DY17" si="16">IF(DV7="-",NA(),DV7)</f>
        <v>#N/A</v>
      </c>
      <c r="DW17" s="106">
        <f t="shared" si="16"/>
        <v>671.4</v>
      </c>
      <c r="DX17" s="106">
        <f t="shared" si="16"/>
        <v>685.5</v>
      </c>
      <c r="DY17" s="106">
        <f t="shared" si="16"/>
        <v>560.79999999999995</v>
      </c>
      <c r="DZ17" s="100"/>
      <c r="EA17" s="100"/>
      <c r="EB17" s="100"/>
      <c r="EC17" s="100"/>
      <c r="ED17" s="105" t="s">
        <v>168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168</v>
      </c>
      <c r="EO17" s="106" t="e">
        <f>IF(EO7="-",NA(),EO7)</f>
        <v>#N/A</v>
      </c>
      <c r="EP17" s="106">
        <f t="shared" ref="EP17:ES17" si="18">IF(EP7="-",NA(),EP7)</f>
        <v>100</v>
      </c>
      <c r="EQ17" s="106">
        <f t="shared" si="18"/>
        <v>45.2</v>
      </c>
      <c r="ER17" s="106">
        <f t="shared" si="18"/>
        <v>56.2</v>
      </c>
      <c r="ES17" s="106">
        <f t="shared" si="18"/>
        <v>49.9</v>
      </c>
      <c r="ET17" s="100"/>
      <c r="EU17" s="100"/>
      <c r="EV17" s="100"/>
      <c r="EW17" s="100"/>
      <c r="EX17" s="100"/>
      <c r="EY17" s="105" t="s">
        <v>168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168</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168</v>
      </c>
      <c r="KW17" s="106" t="e">
        <f>IF(KW7="-",NA(),KW7)</f>
        <v>#N/A</v>
      </c>
      <c r="KX17" s="106">
        <f t="shared" ref="KX17:LA17" si="34">IF(KX7="-",NA(),KX7)</f>
        <v>10.4</v>
      </c>
      <c r="KY17" s="106">
        <f t="shared" si="34"/>
        <v>12.9</v>
      </c>
      <c r="KZ17" s="106">
        <f t="shared" si="34"/>
        <v>12.7</v>
      </c>
      <c r="LA17" s="106">
        <f t="shared" si="34"/>
        <v>14.6</v>
      </c>
      <c r="LB17" s="100"/>
      <c r="LC17" s="100"/>
      <c r="LD17" s="100"/>
      <c r="LE17" s="100"/>
      <c r="LF17" s="105" t="s">
        <v>168</v>
      </c>
      <c r="LG17" s="106" t="e">
        <f>IF(LG7="-",NA(),LG7)</f>
        <v>#N/A</v>
      </c>
      <c r="LH17" s="106">
        <f t="shared" ref="LH17:LK17" si="35">IF(LH7="-",NA(),LH7)</f>
        <v>0</v>
      </c>
      <c r="LI17" s="106">
        <f t="shared" si="35"/>
        <v>0</v>
      </c>
      <c r="LJ17" s="106">
        <f t="shared" si="35"/>
        <v>1.3</v>
      </c>
      <c r="LK17" s="106">
        <f t="shared" si="35"/>
        <v>0</v>
      </c>
      <c r="LL17" s="100"/>
      <c r="LM17" s="100"/>
      <c r="LN17" s="100"/>
      <c r="LO17" s="100"/>
      <c r="LP17" s="105" t="s">
        <v>168</v>
      </c>
      <c r="LQ17" s="106" t="e">
        <f>IF(LQ7="-",NA(),LQ7)</f>
        <v>#N/A</v>
      </c>
      <c r="LR17" s="106" t="e">
        <f t="shared" ref="LR17:LU17" si="36">IF(LR7="-",NA(),LR7)</f>
        <v>#N/A</v>
      </c>
      <c r="LS17" s="106">
        <f t="shared" si="36"/>
        <v>671.4</v>
      </c>
      <c r="LT17" s="106">
        <f t="shared" si="36"/>
        <v>685.5</v>
      </c>
      <c r="LU17" s="106">
        <f t="shared" si="36"/>
        <v>560.79999999999995</v>
      </c>
      <c r="LV17" s="100"/>
      <c r="LW17" s="100"/>
      <c r="LX17" s="100"/>
      <c r="LY17" s="100"/>
      <c r="LZ17" s="105" t="s">
        <v>168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168</v>
      </c>
      <c r="MK17" s="106" t="e">
        <f>IF(MK7="-",NA(),MK7)</f>
        <v>#N/A</v>
      </c>
      <c r="ML17" s="106">
        <f t="shared" ref="ML17:MO17" si="38">IF(ML7="-",NA(),ML7)</f>
        <v>100</v>
      </c>
      <c r="MM17" s="106">
        <f t="shared" si="38"/>
        <v>45.2</v>
      </c>
      <c r="MN17" s="106">
        <f t="shared" si="38"/>
        <v>56.2</v>
      </c>
      <c r="MO17" s="106">
        <f t="shared" si="38"/>
        <v>49.9</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172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173</v>
      </c>
      <c r="AY18" s="106" t="e">
        <f>IF(BD7="-",NA(),BD7)</f>
        <v>#N/A</v>
      </c>
      <c r="AZ18" s="106">
        <f t="shared" ref="AZ18:BC18" si="39">IF(BE7="-",NA(),BE7)</f>
        <v>124.4</v>
      </c>
      <c r="BA18" s="106">
        <f t="shared" si="39"/>
        <v>118.8</v>
      </c>
      <c r="BB18" s="106">
        <f t="shared" si="39"/>
        <v>88.8</v>
      </c>
      <c r="BC18" s="106">
        <f t="shared" si="39"/>
        <v>121.3</v>
      </c>
      <c r="BD18" s="100"/>
      <c r="BE18" s="100"/>
      <c r="BF18" s="100"/>
      <c r="BG18" s="100"/>
      <c r="BH18" s="100"/>
      <c r="BI18" s="105" t="s">
        <v>173</v>
      </c>
      <c r="BJ18" s="106" t="e">
        <f>IF(BO7="-",NA(),BO7)</f>
        <v>#N/A</v>
      </c>
      <c r="BK18" s="106">
        <f t="shared" ref="BK18:BN18" si="40">IF(BP7="-",NA(),BP7)</f>
        <v>324.60000000000002</v>
      </c>
      <c r="BL18" s="106">
        <f t="shared" si="40"/>
        <v>255.4</v>
      </c>
      <c r="BM18" s="106">
        <f t="shared" si="40"/>
        <v>269.8</v>
      </c>
      <c r="BN18" s="106">
        <f t="shared" si="40"/>
        <v>247.9</v>
      </c>
      <c r="BO18" s="100"/>
      <c r="BP18" s="100"/>
      <c r="BQ18" s="100"/>
      <c r="BR18" s="100"/>
      <c r="BS18" s="100"/>
      <c r="BT18" s="105" t="s">
        <v>174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173</v>
      </c>
      <c r="CF18" s="106" t="e">
        <f>IF(CK7="-",NA(),CK7)</f>
        <v>#N/A</v>
      </c>
      <c r="CG18" s="106">
        <f t="shared" ref="CG18:CJ18" si="42">IF(CL7="-",NA(),CL7)</f>
        <v>17642.5</v>
      </c>
      <c r="CH18" s="106">
        <f t="shared" si="42"/>
        <v>18815.8</v>
      </c>
      <c r="CI18" s="106">
        <f t="shared" si="42"/>
        <v>22847.9</v>
      </c>
      <c r="CJ18" s="106">
        <f t="shared" si="42"/>
        <v>19210.5</v>
      </c>
      <c r="CK18" s="100"/>
      <c r="CL18" s="100"/>
      <c r="CM18" s="100"/>
      <c r="CN18" s="100"/>
      <c r="CO18" s="105" t="s">
        <v>173</v>
      </c>
      <c r="CP18" s="107" t="e">
        <f>IF(CU7="-",NA(),CU7)</f>
        <v>#N/A</v>
      </c>
      <c r="CQ18" s="107">
        <f t="shared" ref="CQ18:CT18" si="43">IF(CV7="-",NA(),CV7)</f>
        <v>58539</v>
      </c>
      <c r="CR18" s="107">
        <f t="shared" si="43"/>
        <v>37685</v>
      </c>
      <c r="CS18" s="107">
        <f t="shared" si="43"/>
        <v>2390</v>
      </c>
      <c r="CT18" s="107">
        <f t="shared" si="43"/>
        <v>32739</v>
      </c>
      <c r="CU18" s="100"/>
      <c r="CV18" s="100"/>
      <c r="CW18" s="100"/>
      <c r="CX18" s="100"/>
      <c r="CY18" s="100"/>
      <c r="CZ18" s="105" t="s">
        <v>175</v>
      </c>
      <c r="DA18" s="106" t="e">
        <f>IF(DF7="-",NA(),DF7)</f>
        <v>#N/A</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173</v>
      </c>
      <c r="DK18" s="106" t="e">
        <f>IF(DP7="-",NA(),DP7)</f>
        <v>#N/A</v>
      </c>
      <c r="DL18" s="106">
        <f t="shared" ref="DL18:DO18" si="45">IF(DQ7="-",NA(),DQ7)</f>
        <v>14.6</v>
      </c>
      <c r="DM18" s="106">
        <f t="shared" si="45"/>
        <v>17.3</v>
      </c>
      <c r="DN18" s="106">
        <f t="shared" si="45"/>
        <v>14.6</v>
      </c>
      <c r="DO18" s="106">
        <f t="shared" si="45"/>
        <v>11.9</v>
      </c>
      <c r="DP18" s="100"/>
      <c r="DQ18" s="100"/>
      <c r="DR18" s="100"/>
      <c r="DS18" s="100"/>
      <c r="DT18" s="105" t="s">
        <v>176</v>
      </c>
      <c r="DU18" s="106" t="e">
        <f>IF(DZ7="-",NA(),DZ7)</f>
        <v>#N/A</v>
      </c>
      <c r="DV18" s="106">
        <f t="shared" ref="DV18:DY18" si="46">IF(EA7="-",NA(),EA7)</f>
        <v>102</v>
      </c>
      <c r="DW18" s="106">
        <f t="shared" si="46"/>
        <v>100.7</v>
      </c>
      <c r="DX18" s="106">
        <f t="shared" si="46"/>
        <v>100.1</v>
      </c>
      <c r="DY18" s="106">
        <f t="shared" si="46"/>
        <v>132.80000000000001</v>
      </c>
      <c r="DZ18" s="100"/>
      <c r="EA18" s="100"/>
      <c r="EB18" s="100"/>
      <c r="EC18" s="100"/>
      <c r="ED18" s="105" t="s">
        <v>173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173</v>
      </c>
      <c r="EO18" s="106" t="e">
        <f>IF(ET7="-",NA(),ET7)</f>
        <v>#N/A</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173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173</v>
      </c>
      <c r="KW18" s="106" t="e">
        <f>IF(OR(NOT($KW$8),LB7="-"),NA(),LB7)</f>
        <v>#N/A</v>
      </c>
      <c r="KX18" s="106">
        <f>IF(OR(NOT($KW$8),LC7="-"),NA(),LC7)</f>
        <v>13.7</v>
      </c>
      <c r="KY18" s="106">
        <f>IF(OR(NOT($KW$8),LD7="-"),NA(),LD7)</f>
        <v>12</v>
      </c>
      <c r="KZ18" s="106">
        <f>IF(OR(NOT($KW$8),LE7="-"),NA(),LE7)</f>
        <v>14.5</v>
      </c>
      <c r="LA18" s="106">
        <f>IF(OR(NOT($KW$8),LF7="-"),NA(),LF7)</f>
        <v>14.9</v>
      </c>
      <c r="LB18" s="100"/>
      <c r="LC18" s="100"/>
      <c r="LD18" s="100"/>
      <c r="LE18" s="100"/>
      <c r="LF18" s="105" t="s">
        <v>173</v>
      </c>
      <c r="LG18" s="106" t="e">
        <f>IF(OR(NOT($LG$8),LL7="-"),NA(),LL7)</f>
        <v>#N/A</v>
      </c>
      <c r="LH18" s="106">
        <f>IF(OR(NOT($LG$8),LM7="-"),NA(),LM7)</f>
        <v>2.5</v>
      </c>
      <c r="LI18" s="106">
        <f>IF(OR(NOT($LG$8),LN7="-"),NA(),LN7)</f>
        <v>0.3</v>
      </c>
      <c r="LJ18" s="106">
        <f>IF(OR(NOT($LG$8),LO7="-"),NA(),LO7)</f>
        <v>0.3</v>
      </c>
      <c r="LK18" s="106">
        <f>IF(OR(NOT($LG$8),LP7="-"),NA(),LP7)</f>
        <v>0.3</v>
      </c>
      <c r="LL18" s="100"/>
      <c r="LM18" s="100"/>
      <c r="LN18" s="100"/>
      <c r="LO18" s="100"/>
      <c r="LP18" s="105" t="s">
        <v>173</v>
      </c>
      <c r="LQ18" s="106" t="e">
        <f>IF(OR(NOT($LQ$8),LV7="-"),NA(),LV7)</f>
        <v>#N/A</v>
      </c>
      <c r="LR18" s="106">
        <f>IF(OR(NOT($LQ$8),LW7="-"),NA(),LW7)</f>
        <v>259</v>
      </c>
      <c r="LS18" s="106">
        <f>IF(OR(NOT($LQ$8),LX7="-"),NA(),LX7)</f>
        <v>197.2</v>
      </c>
      <c r="LT18" s="106">
        <f>IF(OR(NOT($LQ$8),LY7="-"),NA(),LY7)</f>
        <v>184.6</v>
      </c>
      <c r="LU18" s="106">
        <f>IF(OR(NOT($LQ$8),LZ7="-"),NA(),LZ7)</f>
        <v>174.5</v>
      </c>
      <c r="LV18" s="100"/>
      <c r="LW18" s="100"/>
      <c r="LX18" s="100"/>
      <c r="LY18" s="100"/>
      <c r="LZ18" s="105" t="s">
        <v>173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173</v>
      </c>
      <c r="MK18" s="106" t="e">
        <f>IF(OR(NOT($MK$8),MP7="-"),NA(),MP7)</f>
        <v>#N/A</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155</v>
      </c>
      <c r="AY19" s="106">
        <f>$BI$7</f>
        <v>100</v>
      </c>
      <c r="AZ19" s="106">
        <f t="shared" ref="AZ19:BC19" si="49">$BI$7</f>
        <v>100</v>
      </c>
      <c r="BA19" s="106">
        <f t="shared" si="49"/>
        <v>100</v>
      </c>
      <c r="BB19" s="106">
        <f t="shared" si="49"/>
        <v>100</v>
      </c>
      <c r="BC19" s="106">
        <f t="shared" si="49"/>
        <v>100</v>
      </c>
      <c r="BD19" s="100"/>
      <c r="BE19" s="100"/>
      <c r="BF19" s="100"/>
      <c r="BG19" s="100"/>
      <c r="BH19" s="100"/>
      <c r="BI19" s="108" t="s">
        <v>155</v>
      </c>
      <c r="BJ19" s="106">
        <f>$BT$7</f>
        <v>100</v>
      </c>
      <c r="BK19" s="106">
        <f>$BT$7</f>
        <v>100</v>
      </c>
      <c r="BL19" s="106">
        <f>$BT$7</f>
        <v>100</v>
      </c>
      <c r="BM19" s="106">
        <f>$BT$7</f>
        <v>100</v>
      </c>
      <c r="BN19" s="106">
        <f>$BT$7</f>
        <v>100</v>
      </c>
      <c r="BO19" s="100"/>
      <c r="BP19" s="100"/>
      <c r="BQ19" s="100"/>
      <c r="BR19" s="100"/>
      <c r="BS19" s="100"/>
      <c r="BT19" s="108" t="s">
        <v>155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178</v>
      </c>
      <c r="C20" s="196"/>
      <c r="D20" s="100"/>
    </row>
    <row r="21" spans="1:374">
      <c r="A21" s="97">
        <f t="shared" si="7"/>
        <v>7</v>
      </c>
      <c r="B21" s="196" t="s">
        <v>179</v>
      </c>
      <c r="C21" s="196"/>
      <c r="D21" s="100"/>
    </row>
    <row r="22" spans="1:374">
      <c r="A22" s="97">
        <f t="shared" si="7"/>
        <v>8</v>
      </c>
      <c r="B22" s="196" t="s">
        <v>180</v>
      </c>
      <c r="C22" s="196"/>
      <c r="D22" s="100"/>
      <c r="E22" s="198" t="s">
        <v>181</v>
      </c>
      <c r="F22" s="199"/>
      <c r="G22" s="199"/>
      <c r="H22" s="199"/>
      <c r="I22" s="200"/>
    </row>
    <row r="23" spans="1:374">
      <c r="A23" s="97">
        <f t="shared" si="7"/>
        <v>9</v>
      </c>
      <c r="B23" s="196" t="s">
        <v>182</v>
      </c>
      <c r="C23" s="196"/>
      <c r="D23" s="100"/>
      <c r="E23" s="201"/>
      <c r="F23" s="202"/>
      <c r="G23" s="202"/>
      <c r="H23" s="202"/>
      <c r="I23" s="203"/>
    </row>
    <row r="24" spans="1:374">
      <c r="A24" s="97">
        <f t="shared" si="7"/>
        <v>10</v>
      </c>
      <c r="B24" s="196" t="s">
        <v>183</v>
      </c>
      <c r="C24" s="196"/>
      <c r="D24" s="100"/>
      <c r="E24" s="201"/>
      <c r="F24" s="202"/>
      <c r="G24" s="202"/>
      <c r="H24" s="202"/>
      <c r="I24" s="203"/>
    </row>
    <row r="25" spans="1:374">
      <c r="A25" s="97">
        <f t="shared" si="7"/>
        <v>11</v>
      </c>
      <c r="B25" s="196" t="s">
        <v>184</v>
      </c>
      <c r="C25" s="196"/>
      <c r="D25" s="100"/>
      <c r="E25" s="201"/>
      <c r="F25" s="202"/>
      <c r="G25" s="202"/>
      <c r="H25" s="202"/>
      <c r="I25" s="203"/>
    </row>
    <row r="26" spans="1:374">
      <c r="A26" s="97">
        <f t="shared" si="7"/>
        <v>12</v>
      </c>
      <c r="B26" s="196" t="s">
        <v>185</v>
      </c>
      <c r="C26" s="196"/>
      <c r="D26" s="100"/>
      <c r="E26" s="201"/>
      <c r="F26" s="202"/>
      <c r="G26" s="202"/>
      <c r="H26" s="202"/>
      <c r="I26" s="203"/>
    </row>
    <row r="27" spans="1:374">
      <c r="A27" s="97">
        <f t="shared" si="7"/>
        <v>13</v>
      </c>
      <c r="B27" s="196" t="s">
        <v>186</v>
      </c>
      <c r="C27" s="196"/>
      <c r="D27" s="100"/>
      <c r="E27" s="201"/>
      <c r="F27" s="202"/>
      <c r="G27" s="202"/>
      <c r="H27" s="202"/>
      <c r="I27" s="203"/>
    </row>
    <row r="28" spans="1:374">
      <c r="A28" s="97">
        <f t="shared" si="7"/>
        <v>14</v>
      </c>
      <c r="B28" s="196" t="s">
        <v>187</v>
      </c>
      <c r="C28" s="196"/>
      <c r="D28" s="100"/>
      <c r="E28" s="201"/>
      <c r="F28" s="202"/>
      <c r="G28" s="202"/>
      <c r="H28" s="202"/>
      <c r="I28" s="203"/>
    </row>
    <row r="29" spans="1:374">
      <c r="A29" s="97">
        <f t="shared" si="7"/>
        <v>15</v>
      </c>
      <c r="B29" s="196" t="s">
        <v>188</v>
      </c>
      <c r="C29" s="196"/>
      <c r="D29" s="100"/>
      <c r="E29" s="201"/>
      <c r="F29" s="202"/>
      <c r="G29" s="202"/>
      <c r="H29" s="202"/>
      <c r="I29" s="203"/>
    </row>
    <row r="30" spans="1:374">
      <c r="A30" s="97">
        <f t="shared" si="7"/>
        <v>16</v>
      </c>
      <c r="B30" s="196" t="s">
        <v>189</v>
      </c>
      <c r="C30" s="196"/>
      <c r="D30" s="100"/>
      <c r="E30" s="201"/>
      <c r="F30" s="202"/>
      <c r="G30" s="202"/>
      <c r="H30" s="202"/>
      <c r="I30" s="203"/>
    </row>
    <row r="31" spans="1:374">
      <c r="A31" s="97">
        <f t="shared" si="7"/>
        <v>17</v>
      </c>
      <c r="B31" s="196" t="s">
        <v>190</v>
      </c>
      <c r="C31" s="196"/>
      <c r="D31" s="100"/>
      <c r="E31" s="201"/>
      <c r="F31" s="202"/>
      <c r="G31" s="202"/>
      <c r="H31" s="202"/>
      <c r="I31" s="203"/>
    </row>
    <row r="32" spans="1:374">
      <c r="A32" s="97">
        <f t="shared" si="7"/>
        <v>18</v>
      </c>
      <c r="B32" s="196" t="s">
        <v>191</v>
      </c>
      <c r="C32" s="196"/>
      <c r="D32" s="100"/>
      <c r="E32" s="201"/>
      <c r="F32" s="202"/>
      <c r="G32" s="202"/>
      <c r="H32" s="202"/>
      <c r="I32" s="203"/>
    </row>
    <row r="33" spans="1:16">
      <c r="A33" s="97">
        <f t="shared" si="7"/>
        <v>19</v>
      </c>
      <c r="B33" s="196" t="s">
        <v>192</v>
      </c>
      <c r="C33" s="196"/>
      <c r="D33" s="100"/>
      <c r="E33" s="201"/>
      <c r="F33" s="202"/>
      <c r="G33" s="202"/>
      <c r="H33" s="202"/>
      <c r="I33" s="203"/>
    </row>
    <row r="34" spans="1:16">
      <c r="A34" s="97">
        <f t="shared" si="7"/>
        <v>20</v>
      </c>
      <c r="B34" s="196" t="s">
        <v>193</v>
      </c>
      <c r="C34" s="196"/>
      <c r="D34" s="100"/>
      <c r="E34" s="201"/>
      <c r="F34" s="202"/>
      <c r="G34" s="202"/>
      <c r="H34" s="202"/>
      <c r="I34" s="203"/>
    </row>
    <row r="35" spans="1:16" ht="25.5" customHeight="1">
      <c r="E35" s="204"/>
      <c r="F35" s="205"/>
      <c r="G35" s="205"/>
      <c r="H35" s="205"/>
      <c r="I35" s="206"/>
    </row>
    <row r="36" spans="1:16">
      <c r="A36" t="s">
        <v>194</v>
      </c>
      <c r="B36" t="s">
        <v>195</v>
      </c>
    </row>
    <row r="37" spans="1:16">
      <c r="A37" t="s">
        <v>196</v>
      </c>
      <c r="B37" t="s">
        <v>197</v>
      </c>
      <c r="L37" s="198" t="s">
        <v>181</v>
      </c>
      <c r="M37" s="199"/>
      <c r="N37" s="199"/>
      <c r="O37" s="199"/>
      <c r="P37" s="200"/>
    </row>
    <row r="38" spans="1:16">
      <c r="A38" t="s">
        <v>198</v>
      </c>
      <c r="B38" t="s">
        <v>199</v>
      </c>
      <c r="L38" s="201"/>
      <c r="M38" s="202"/>
      <c r="N38" s="202"/>
      <c r="O38" s="202"/>
      <c r="P38" s="203"/>
    </row>
    <row r="39" spans="1:16">
      <c r="A39" t="s">
        <v>200</v>
      </c>
      <c r="B39" t="s">
        <v>201</v>
      </c>
      <c r="L39" s="201"/>
      <c r="M39" s="202"/>
      <c r="N39" s="202"/>
      <c r="O39" s="202"/>
      <c r="P39" s="203"/>
    </row>
    <row r="40" spans="1:16">
      <c r="A40" t="s">
        <v>202</v>
      </c>
      <c r="B40" t="s">
        <v>203</v>
      </c>
      <c r="L40" s="201"/>
      <c r="M40" s="202"/>
      <c r="N40" s="202"/>
      <c r="O40" s="202"/>
      <c r="P40" s="203"/>
    </row>
    <row r="41" spans="1:16">
      <c r="A41" t="s">
        <v>204</v>
      </c>
      <c r="B41" t="s">
        <v>205</v>
      </c>
      <c r="L41" s="201"/>
      <c r="M41" s="202"/>
      <c r="N41" s="202"/>
      <c r="O41" s="202"/>
      <c r="P41" s="203"/>
    </row>
    <row r="42" spans="1:16">
      <c r="A42" t="s">
        <v>206</v>
      </c>
      <c r="B42" t="s">
        <v>207</v>
      </c>
      <c r="L42" s="201"/>
      <c r="M42" s="202"/>
      <c r="N42" s="202"/>
      <c r="O42" s="202"/>
      <c r="P42" s="203"/>
    </row>
    <row r="43" spans="1:16">
      <c r="A43" t="s">
        <v>208</v>
      </c>
      <c r="B43" t="s">
        <v>209</v>
      </c>
      <c r="L43" s="201"/>
      <c r="M43" s="202"/>
      <c r="N43" s="202"/>
      <c r="O43" s="202"/>
      <c r="P43" s="203"/>
    </row>
    <row r="44" spans="1:16">
      <c r="A44" t="s">
        <v>210</v>
      </c>
      <c r="B44" t="s">
        <v>211</v>
      </c>
      <c r="L44" s="201"/>
      <c r="M44" s="202"/>
      <c r="N44" s="202"/>
      <c r="O44" s="202"/>
      <c r="P44" s="203"/>
    </row>
    <row r="45" spans="1:16">
      <c r="A45" t="s">
        <v>212</v>
      </c>
      <c r="B45" t="s">
        <v>213</v>
      </c>
      <c r="L45" s="201"/>
      <c r="M45" s="202"/>
      <c r="N45" s="202"/>
      <c r="O45" s="202"/>
      <c r="P45" s="203"/>
    </row>
    <row r="46" spans="1:16">
      <c r="A46" t="s">
        <v>214</v>
      </c>
      <c r="B46" t="s">
        <v>215</v>
      </c>
      <c r="L46" s="201"/>
      <c r="M46" s="202"/>
      <c r="N46" s="202"/>
      <c r="O46" s="202"/>
      <c r="P46" s="203"/>
    </row>
    <row r="47" spans="1:16">
      <c r="A47" t="s">
        <v>216</v>
      </c>
      <c r="B47" t="s">
        <v>217</v>
      </c>
      <c r="L47" s="201"/>
      <c r="M47" s="202"/>
      <c r="N47" s="202"/>
      <c r="O47" s="202"/>
      <c r="P47" s="203"/>
    </row>
    <row r="48" spans="1:16">
      <c r="A48" t="s">
        <v>218</v>
      </c>
      <c r="B48" t="s">
        <v>219</v>
      </c>
      <c r="L48" s="201"/>
      <c r="M48" s="202"/>
      <c r="N48" s="202"/>
      <c r="O48" s="202"/>
      <c r="P48" s="203"/>
    </row>
    <row r="49" spans="1:16">
      <c r="A49" t="s">
        <v>220</v>
      </c>
      <c r="B49" t="s">
        <v>221</v>
      </c>
      <c r="L49" s="201"/>
      <c r="M49" s="202"/>
      <c r="N49" s="202"/>
      <c r="O49" s="202"/>
      <c r="P49" s="203"/>
    </row>
    <row r="50" spans="1:16" ht="26.25" customHeight="1">
      <c r="A50" t="s">
        <v>222</v>
      </c>
      <c r="B50" t="s">
        <v>223</v>
      </c>
      <c r="L50" s="204"/>
      <c r="M50" s="205"/>
      <c r="N50" s="205"/>
      <c r="O50" s="205"/>
      <c r="P50" s="206"/>
    </row>
    <row r="51" spans="1:16">
      <c r="A51" t="s">
        <v>224</v>
      </c>
      <c r="B51" t="s">
        <v>225</v>
      </c>
    </row>
    <row r="52" spans="1:16">
      <c r="A52" t="s">
        <v>226</v>
      </c>
      <c r="B52" t="s">
        <v>227</v>
      </c>
    </row>
    <row r="53" spans="1:16">
      <c r="A53" t="s">
        <v>228</v>
      </c>
      <c r="B53" t="s">
        <v>229</v>
      </c>
    </row>
    <row r="54" spans="1:16">
      <c r="A54" t="s">
        <v>230</v>
      </c>
      <c r="B54" t="s">
        <v>231</v>
      </c>
    </row>
    <row r="55" spans="1:16">
      <c r="A55" t="s">
        <v>232</v>
      </c>
      <c r="B55" t="s">
        <v>233</v>
      </c>
    </row>
    <row r="56" spans="1:16">
      <c r="A56" t="s">
        <v>234</v>
      </c>
      <c r="B56" t="s">
        <v>235</v>
      </c>
    </row>
    <row r="57" spans="1:16">
      <c r="A57" t="s">
        <v>236</v>
      </c>
      <c r="B57" t="s">
        <v>237</v>
      </c>
    </row>
    <row r="58" spans="1:16">
      <c r="A58" t="s">
        <v>238</v>
      </c>
      <c r="B58" t="s">
        <v>239</v>
      </c>
    </row>
    <row r="59" spans="1:16">
      <c r="A59" t="s">
        <v>240</v>
      </c>
      <c r="B59" t="s">
        <v>241</v>
      </c>
    </row>
    <row r="60" spans="1:16">
      <c r="A60" t="s">
        <v>242</v>
      </c>
      <c r="B60" t="s">
        <v>243</v>
      </c>
    </row>
    <row r="61" spans="1:16">
      <c r="A61" t="s">
        <v>244</v>
      </c>
      <c r="B61" t="s">
        <v>245</v>
      </c>
    </row>
    <row r="62" spans="1:16">
      <c r="A62" t="s">
        <v>246</v>
      </c>
      <c r="B62" t="s">
        <v>247</v>
      </c>
    </row>
    <row r="63" spans="1:16">
      <c r="A63" t="s">
        <v>248</v>
      </c>
      <c r="B63" t="s">
        <v>249</v>
      </c>
    </row>
    <row r="64" spans="1:16">
      <c r="A64" t="s">
        <v>250</v>
      </c>
      <c r="B64" t="s">
        <v>251</v>
      </c>
    </row>
    <row r="65" spans="1:2">
      <c r="A65" t="s">
        <v>252</v>
      </c>
      <c r="B65" t="s">
        <v>253</v>
      </c>
    </row>
    <row r="66" spans="1:2">
      <c r="A66" t="s">
        <v>254</v>
      </c>
      <c r="B66" t="s">
        <v>255</v>
      </c>
    </row>
    <row r="67" spans="1:2">
      <c r="A67" t="s">
        <v>256</v>
      </c>
      <c r="B67" t="s">
        <v>255</v>
      </c>
    </row>
    <row r="68" spans="1:2">
      <c r="A68" t="s">
        <v>257</v>
      </c>
      <c r="B68" t="s">
        <v>255</v>
      </c>
    </row>
    <row r="69" spans="1:2">
      <c r="A69" t="s">
        <v>258</v>
      </c>
      <c r="B69" t="s">
        <v>255</v>
      </c>
    </row>
    <row r="70" spans="1:2">
      <c r="A70" t="s">
        <v>259</v>
      </c>
      <c r="B70" t="s">
        <v>255</v>
      </c>
    </row>
    <row r="71" spans="1:2">
      <c r="A71" t="s">
        <v>260</v>
      </c>
      <c r="B71" t="s">
        <v>255</v>
      </c>
    </row>
    <row r="72" spans="1:2">
      <c r="A72" t="s">
        <v>261</v>
      </c>
      <c r="B72" t="s">
        <v>255</v>
      </c>
    </row>
    <row r="73" spans="1:2">
      <c r="A73" t="s">
        <v>262</v>
      </c>
      <c r="B73" t="s">
        <v>255</v>
      </c>
    </row>
    <row r="74" spans="1:2">
      <c r="A74" t="s">
        <v>263</v>
      </c>
      <c r="B74" t="s">
        <v>255</v>
      </c>
    </row>
    <row r="75" spans="1:2">
      <c r="A75" t="s">
        <v>264</v>
      </c>
      <c r="B75" t="s">
        <v>255</v>
      </c>
    </row>
    <row r="76" spans="1:2">
      <c r="A76" t="s">
        <v>265</v>
      </c>
      <c r="B76" t="s">
        <v>255</v>
      </c>
    </row>
    <row r="77" spans="1:2">
      <c r="A77" t="s">
        <v>266</v>
      </c>
      <c r="B77" t="s">
        <v>255</v>
      </c>
    </row>
    <row r="78" spans="1:2">
      <c r="A78" t="s">
        <v>267</v>
      </c>
      <c r="B78" t="s">
        <v>255</v>
      </c>
    </row>
    <row r="79" spans="1:2">
      <c r="A79" t="s">
        <v>268</v>
      </c>
      <c r="B79" t="s">
        <v>255</v>
      </c>
    </row>
    <row r="80" spans="1:2">
      <c r="A80" t="s">
        <v>269</v>
      </c>
      <c r="B80" t="s">
        <v>255</v>
      </c>
    </row>
    <row r="81" spans="1:2">
      <c r="A81" t="s">
        <v>270</v>
      </c>
      <c r="B81" t="s">
        <v>255</v>
      </c>
    </row>
    <row r="82" spans="1:2">
      <c r="A82" t="s">
        <v>271</v>
      </c>
      <c r="B82" t="s">
        <v>255</v>
      </c>
    </row>
    <row r="83" spans="1:2">
      <c r="A83" t="s">
        <v>272</v>
      </c>
      <c r="B83" t="s">
        <v>255</v>
      </c>
    </row>
    <row r="84" spans="1:2">
      <c r="A84" t="s">
        <v>273</v>
      </c>
      <c r="B84" t="s">
        <v>255</v>
      </c>
    </row>
    <row r="85" spans="1:2">
      <c r="A85" t="s">
        <v>274</v>
      </c>
      <c r="B85" t="s">
        <v>255</v>
      </c>
    </row>
    <row r="86" spans="1:2">
      <c r="A86" t="s">
        <v>275</v>
      </c>
      <c r="B86" t="s">
        <v>276</v>
      </c>
    </row>
    <row r="87" spans="1:2">
      <c r="A87" t="s">
        <v>277</v>
      </c>
      <c r="B87" t="s">
        <v>276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2019-01-29T06:32:38Z</cp:lastPrinted>
  <dcterms:created xsi:type="dcterms:W3CDTF">2018-12-13T02:10:03Z</dcterms:created>
  <dcterms:modified xsi:type="dcterms:W3CDTF">2019-01-29T06:34:54Z</dcterms:modified>
  <cp:category/>
</cp:coreProperties>
</file>