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JPxSCg++SDVuTwyLPly930JllrTC4pEu3/7Ul8S7hTZzz06WM3H5IMPUH6ph+BDwNq7Eyk8Qq0r977veJsmqA==" workbookSaltValue="IshMqHTt+7RMmrCaQQRqj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LH32" i="4" s="1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LE77" i="4" s="1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GQ53" i="4" s="1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HJ31" i="4" s="1"/>
  <c r="AM7" i="5"/>
  <c r="AL7" i="5"/>
  <c r="AK7" i="5"/>
  <c r="AJ7" i="5"/>
  <c r="EL31" i="4" s="1"/>
  <c r="AH7" i="5"/>
  <c r="AG7" i="5"/>
  <c r="AF7" i="5"/>
  <c r="AE7" i="5"/>
  <c r="AN32" i="4" s="1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AV76" i="4"/>
  <c r="MA53" i="4"/>
  <c r="LH53" i="4"/>
  <c r="KO53" i="4"/>
  <c r="JC53" i="4"/>
  <c r="HJ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MA32" i="4"/>
  <c r="KO32" i="4"/>
  <c r="JV32" i="4"/>
  <c r="JC32" i="4"/>
  <c r="HJ32" i="4"/>
  <c r="FX32" i="4"/>
  <c r="FE32" i="4"/>
  <c r="EL32" i="4"/>
  <c r="CS32" i="4"/>
  <c r="BZ32" i="4"/>
  <c r="BG32" i="4"/>
  <c r="U32" i="4"/>
  <c r="MA31" i="4"/>
  <c r="LH31" i="4"/>
  <c r="KO31" i="4"/>
  <c r="JV31" i="4"/>
  <c r="JC31" i="4"/>
  <c r="GQ31" i="4"/>
  <c r="FX31" i="4"/>
  <c r="FE31" i="4"/>
  <c r="CS31" i="4"/>
  <c r="BZ31" i="4"/>
  <c r="BG31" i="4"/>
  <c r="AN31" i="4"/>
  <c r="U31" i="4"/>
  <c r="FX30" i="4"/>
  <c r="LJ10" i="4"/>
  <c r="HX10" i="4"/>
  <c r="DU10" i="4"/>
  <c r="CF10" i="4"/>
  <c r="B10" i="4"/>
  <c r="LJ8" i="4"/>
  <c r="JQ8" i="4"/>
  <c r="FJ8" i="4"/>
  <c r="DU8" i="4"/>
  <c r="CF8" i="4"/>
  <c r="B8" i="4"/>
  <c r="BZ76" i="4" l="1"/>
  <c r="MI76" i="4"/>
  <c r="HJ51" i="4"/>
  <c r="MA30" i="4"/>
  <c r="CS51" i="4"/>
  <c r="HJ30" i="4"/>
  <c r="CS30" i="4"/>
  <c r="MA51" i="4"/>
  <c r="IT76" i="4"/>
  <c r="BG51" i="4"/>
  <c r="HP76" i="4"/>
  <c r="KO30" i="4"/>
  <c r="FX51" i="4"/>
  <c r="LE76" i="4"/>
  <c r="C11" i="5"/>
  <c r="E11" i="5"/>
  <c r="B11" i="5"/>
  <c r="LT76" i="4" l="1"/>
  <c r="GQ51" i="4"/>
  <c r="LH30" i="4"/>
  <c r="BK76" i="4"/>
  <c r="LH51" i="4"/>
  <c r="IE76" i="4"/>
  <c r="BZ51" i="4"/>
  <c r="GQ30" i="4"/>
  <c r="BZ30" i="4"/>
  <c r="KP76" i="4"/>
  <c r="FE51" i="4"/>
  <c r="JV30" i="4"/>
  <c r="AN30" i="4"/>
  <c r="HA76" i="4"/>
  <c r="AN51" i="4"/>
  <c r="FE30" i="4"/>
  <c r="AG76" i="4"/>
  <c r="JV51" i="4"/>
  <c r="GL76" i="4"/>
  <c r="U51" i="4"/>
  <c r="KA76" i="4"/>
  <c r="EL51" i="4"/>
  <c r="JC30" i="4"/>
  <c r="U30" i="4"/>
  <c r="R76" i="4"/>
  <c r="JC51" i="4"/>
  <c r="EL30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<sst xmlns="http://schemas.openxmlformats.org/spreadsheetml/2006/main" count="287" uniqueCount="148">
  <si>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</si>
  <si>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</si>
  <si>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</si>
  <si>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</si>
  <si>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</si>
  <si>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</si>
  <si>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</si>
  <si>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</si>
  <si>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</si>
  <si>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</si>
  <si>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</si>
  <si>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</si>
  <si>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</si>
  <si>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</si>
  <si>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</si>
  <si>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</si>
  <si>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</si>
  <si>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</si>
  <si>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</si>
  <si>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</si>
  <si>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</si>
  <si>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</si>
  <si>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</si>
  <si>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</si>
  <si>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</si>
  <si>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</si>
  <si>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</si>
  <si>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</si>
  <si>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</si>
  <si>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</si>
  <si>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</si>
  <si>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</si>
  <si>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</si>
  <si>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</si>
  <si>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</si>
  <si>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</si>
  <si>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</si>
  <si>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</si>
  <si>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</si>
  <si>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</si>
  <si>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</si>
  <si>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</si>
  <si>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</si>
  <si>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</si>
  <si>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</si>
  <si>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</si>
  <si>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</si>
  <si>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</si>
  <si>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</si>
  <si>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</si>
  <si>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</si>
  <si>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</si>
  <si>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</si>
  <si>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</si>
  <si>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</si>
  <si>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</si>
  <si>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</si>
  <si>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</si>
  <si>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</si>
  <si>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</si>
  <si>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</si>
  <si>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</si>
  <si>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</si>
  <si>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</si>
  <si>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</si>
  <si>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</si>
  <si>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</si>
  <si>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</si>
  <si>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</si>
  <si>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</si>
  <si>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</si>
  <si>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</si>
  <si>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</si>
  <si>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</si>
  <si>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</si>
  <si>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</si>
  <si>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</si>
  <si>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</si>
  <si>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</si>
  <si>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</si>
  <si>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</si>
  <si>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</si>
  <si>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</si>
  <si>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</si>
  <si>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</si>
  <si>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</si>
  <si>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</si>
  <si>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</si>
  <si>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</si>
  <si>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</si>
  <si>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</si>
  <si>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</si>
  <si>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</si>
  <si>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</si>
  <si>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</si>
  <si>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</si>
  <si>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</si>
  <si>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</si>
  <si>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</si>
  <si>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</si>
  <si>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</si>
  <si>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</si>
  <si>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</si>
  <si>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</si>
  <si>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</si>
  <si>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</si>
  <si>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</si>
  <si>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</si>
  <si>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</si>
  <si>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</si>
  <si>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</si>
  <si>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</si>
  <si>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当該値(N-1)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</si>
  <si>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</si>
  <si>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</si>
  <si>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</si>
  <si>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</si>
  <si>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</si>
  <si>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</si>
  <si>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</si>
  <si>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</si>
  <si>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</si>
  <si>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</si>
  <si>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</si>
  <si>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</si>
  <si>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</si>
  <si>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鳥取県　境港市</t>
  </si>
  <si>
    <t>大正町駐車場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</si>
  <si>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</si>
  <si>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</si>
  <si>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</si>
  <si>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</si>
  <si>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</si>
  <si>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</si>
  <si>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</si>
  <si>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</si>
  <si>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</si>
  <si>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</si>
  <si>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</si>
  <si>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</si>
  <si>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</si>
  <si>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</si>
  <si>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</si>
  <si>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</si>
  <si>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広場式の駐車場であり、今後の設備投資についても規模の大きなものは計画しておらず、発券機などの更新にかかる費用程度を見込んでいる。
　地方債の償還は平成２８年度で完了したが、境港駅前駐車場に併せて再編成を行う場合、新たな地方債を発行する可能性がある。</t>
    <phoneticPr fontId="5"/>
  </si>
  <si>
    <t>　水木しげるロードの観光客の減少や、周辺地域への民間駐車場の開設などにより、利用者数は減少傾向にあったが、平成３０年７月の水木しげるロードリニューアル以降は利用者数が増加している。</t>
    <phoneticPr fontId="5"/>
  </si>
  <si>
    <t xml:space="preserve">　地方債の償還終了に伴い、平成２９年度は単年度収支が黒字となった。今後も単年度収支は黒字のまま推移し、実質収支についても数年後には黒字化すると見込んでいる。
　また、水木しげるロードのリニューアルなどにより観光客が増加しており、収益性についても向上することが見込まれている。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当面、黒字が継続することが見込まれているが、今後も維持管理費が過大とならないよう抑制に努める。
</t>
    <phoneticPr fontId="5"/>
  </si>
  <si>
    <t>　収益的収支比率は、地方債を短期間で償還したことによる影響により５０％程度で推移し、単年度収支は赤字となっていたが、平成２８年度で償還が完了したことから、平成２９年度は単年度収支が黒字に転じた。
　ＥＢＩＴＤＡは減少傾向にあったが、平成３０年度には近隣の観光地である水木しげるロードがリニューアルオープンしたほか、ゲゲゲの鬼太郎の新アニメが放送開始されたことにより、観光客が大幅に増加しており、収益の伸びが見込まれ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</si>
</sst>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59.2</c:v>
                </c:pt>
                <c:pt idx="1">
                  <c:v>54.5</c:v>
                </c:pt>
                <c:pt idx="2">
                  <c:v>55.8</c:v>
                </c:pt>
                <c:pt idx="3">
                  <c:v>51.2</c:v>
                </c:pt>
                <c:pt idx="4">
                  <c:v>220.4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AF-4D76-BDBC-A948375C2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73312"/>
        <c:axId val="10534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AF-4D76-BDBC-A948375C2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3312"/>
        <c:axId val="105345408"/>
      </c:lineChart>
      <c:dateAx>
        <c:axId val="10577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45408"/>
        <c:crosses val="autoZero"/>
        <c:auto val="1"/>
        <c:lblOffset val="100"/>
        <c:baseTimeUnit val="years"/>
      </c:dateAx>
      <c:valAx>
        <c:axId val="10534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773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397.3</c:v>
                </c:pt>
                <c:pt idx="1">
                  <c:v>317.60000000000002</c:v>
                </c:pt>
                <c:pt idx="2">
                  <c:v>140.19999999999999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B8-4FC4-A4B6-A9659EDF1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04224"/>
        <c:axId val="10761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B8-4FC4-A4B6-A9659EDF1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04224"/>
        <c:axId val="107610496"/>
      </c:lineChart>
      <c:dateAx>
        <c:axId val="10760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10496"/>
        <c:crosses val="autoZero"/>
        <c:auto val="1"/>
        <c:lblOffset val="100"/>
        <c:baseTimeUnit val="years"/>
      </c:dateAx>
      <c:valAx>
        <c:axId val="10761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604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EB-4A69-8416-36992F045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44800"/>
        <c:axId val="10766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EB-4A69-8416-36992F045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4800"/>
        <c:axId val="107663360"/>
      </c:lineChart>
      <c:dateAx>
        <c:axId val="10764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63360"/>
        <c:crosses val="autoZero"/>
        <c:auto val="1"/>
        <c:lblOffset val="100"/>
        <c:baseTimeUnit val="years"/>
      </c:dateAx>
      <c:valAx>
        <c:axId val="10766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64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EF-48BC-9C52-72FDB917B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99200"/>
        <c:axId val="10770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EF-48BC-9C52-72FDB917B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99200"/>
        <c:axId val="107705472"/>
      </c:lineChart>
      <c:dateAx>
        <c:axId val="10769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05472"/>
        <c:crosses val="autoZero"/>
        <c:auto val="1"/>
        <c:lblOffset val="100"/>
        <c:baseTimeUnit val="years"/>
      </c:dateAx>
      <c:valAx>
        <c:axId val="10770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699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4-4DB4-82BE-5C3E60886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27872"/>
        <c:axId val="10788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54-4DB4-82BE-5C3E60886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27872"/>
        <c:axId val="107881600"/>
      </c:lineChart>
      <c:dateAx>
        <c:axId val="10772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81600"/>
        <c:crosses val="autoZero"/>
        <c:auto val="1"/>
        <c:lblOffset val="100"/>
        <c:baseTimeUnit val="years"/>
      </c:dateAx>
      <c:valAx>
        <c:axId val="10788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727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C-4043-81F5-22AC5FF8C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11808"/>
        <c:axId val="10792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AC-4043-81F5-22AC5FF8C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11808"/>
        <c:axId val="107922176"/>
      </c:lineChart>
      <c:dateAx>
        <c:axId val="10791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22176"/>
        <c:crosses val="autoZero"/>
        <c:auto val="1"/>
        <c:lblOffset val="100"/>
        <c:baseTimeUnit val="years"/>
      </c:dateAx>
      <c:valAx>
        <c:axId val="10792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791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127.6</c:v>
                </c:pt>
                <c:pt idx="1">
                  <c:v>108.6</c:v>
                </c:pt>
                <c:pt idx="2">
                  <c:v>122.4</c:v>
                </c:pt>
                <c:pt idx="3">
                  <c:v>101.7</c:v>
                </c:pt>
                <c:pt idx="4">
                  <c:v>87.9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88-49F2-BEF9-CE866B065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56480"/>
        <c:axId val="1079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88-49F2-BEF9-CE866B065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56480"/>
        <c:axId val="107958656"/>
      </c:lineChart>
      <c:dateAx>
        <c:axId val="10795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58656"/>
        <c:crosses val="autoZero"/>
        <c:auto val="1"/>
        <c:lblOffset val="100"/>
        <c:baseTimeUnit val="years"/>
      </c:dateAx>
      <c:valAx>
        <c:axId val="1079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956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75.3</c:v>
                </c:pt>
                <c:pt idx="2">
                  <c:v>60.8</c:v>
                </c:pt>
                <c:pt idx="3">
                  <c:v>74.099999999999994</c:v>
                </c:pt>
                <c:pt idx="4">
                  <c:v>59.6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8F-477E-852D-6CB9FCA7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07808"/>
        <c:axId val="1080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8F-477E-852D-6CB9FCA7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07808"/>
        <c:axId val="108009728"/>
      </c:lineChart>
      <c:dateAx>
        <c:axId val="10800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09728"/>
        <c:crosses val="autoZero"/>
        <c:auto val="1"/>
        <c:lblOffset val="100"/>
        <c:baseTimeUnit val="years"/>
      </c:dateAx>
      <c:valAx>
        <c:axId val="1080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00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5212</c:v>
                </c:pt>
                <c:pt idx="1">
                  <c:v>5161</c:v>
                </c:pt>
                <c:pt idx="2">
                  <c:v>4728</c:v>
                </c:pt>
                <c:pt idx="3">
                  <c:v>4384</c:v>
                </c:pt>
                <c:pt idx="4">
                  <c:v>2995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A-4A02-9FE8-685043C3D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7264"/>
        <c:axId val="10804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6A-4A02-9FE8-685043C3D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27264"/>
        <c:axId val="108045824"/>
      </c:lineChart>
      <c:dateAx>
        <c:axId val="1080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45824"/>
        <c:crosses val="autoZero"/>
        <c:auto val="1"/>
        <c:lblOffset val="100"/>
        <c:baseTimeUnit val="years"/>
      </c:dateAx>
      <c:valAx>
        <c:axId val="10804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0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Y13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鳥取県境港市　大正町駐車場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Ａ３Ｂ１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商業施設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無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2315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18" t="s">
        <v>19</v>
      </c>
      <c r="NE9" s="11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134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広場式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11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58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200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導入なし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6" t="s">
        <v>23</v>
      </c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97" t="s">
        <v>25</v>
      </c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7"/>
      <c r="MX14" s="7"/>
      <c r="MY14" s="7"/>
      <c r="MZ14" s="7"/>
      <c r="NA14" s="7"/>
      <c r="NB14" s="8"/>
      <c r="NC14" s="2"/>
      <c r="ND14" s="100" t="s">
        <v>26</v>
      </c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2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20"/>
      <c r="MX15" s="20"/>
      <c r="MY15" s="20"/>
      <c r="MZ15" s="20"/>
      <c r="NA15" s="20"/>
      <c r="NB15" s="21"/>
      <c r="NC15" s="2"/>
      <c r="ND15" s="103" t="s">
        <v>147</v>
      </c>
      <c r="NE15" s="104"/>
      <c r="NF15" s="104"/>
      <c r="NG15" s="104"/>
      <c r="NH15" s="104"/>
      <c r="NI15" s="104"/>
      <c r="NJ15" s="104"/>
      <c r="NK15" s="104"/>
      <c r="NL15" s="104"/>
      <c r="NM15" s="104"/>
      <c r="NN15" s="104"/>
      <c r="NO15" s="104"/>
      <c r="NP15" s="104"/>
      <c r="NQ15" s="104"/>
      <c r="NR15" s="105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3"/>
      <c r="NE16" s="104"/>
      <c r="NF16" s="104"/>
      <c r="NG16" s="104"/>
      <c r="NH16" s="104"/>
      <c r="NI16" s="104"/>
      <c r="NJ16" s="104"/>
      <c r="NK16" s="104"/>
      <c r="NL16" s="104"/>
      <c r="NM16" s="104"/>
      <c r="NN16" s="104"/>
      <c r="NO16" s="104"/>
      <c r="NP16" s="104"/>
      <c r="NQ16" s="104"/>
      <c r="NR16" s="105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3"/>
      <c r="NE17" s="104"/>
      <c r="NF17" s="104"/>
      <c r="NG17" s="104"/>
      <c r="NH17" s="104"/>
      <c r="NI17" s="104"/>
      <c r="NJ17" s="104"/>
      <c r="NK17" s="104"/>
      <c r="NL17" s="104"/>
      <c r="NM17" s="104"/>
      <c r="NN17" s="104"/>
      <c r="NO17" s="104"/>
      <c r="NP17" s="104"/>
      <c r="NQ17" s="104"/>
      <c r="NR17" s="105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3"/>
      <c r="NE18" s="104"/>
      <c r="NF18" s="104"/>
      <c r="NG18" s="104"/>
      <c r="NH18" s="104"/>
      <c r="NI18" s="104"/>
      <c r="NJ18" s="104"/>
      <c r="NK18" s="104"/>
      <c r="NL18" s="104"/>
      <c r="NM18" s="104"/>
      <c r="NN18" s="104"/>
      <c r="NO18" s="104"/>
      <c r="NP18" s="104"/>
      <c r="NQ18" s="104"/>
      <c r="NR18" s="105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3"/>
      <c r="NE19" s="104"/>
      <c r="NF19" s="104"/>
      <c r="NG19" s="104"/>
      <c r="NH19" s="104"/>
      <c r="NI19" s="104"/>
      <c r="NJ19" s="104"/>
      <c r="NK19" s="104"/>
      <c r="NL19" s="104"/>
      <c r="NM19" s="104"/>
      <c r="NN19" s="104"/>
      <c r="NO19" s="104"/>
      <c r="NP19" s="104"/>
      <c r="NQ19" s="104"/>
      <c r="NR19" s="105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3"/>
      <c r="NE20" s="104"/>
      <c r="NF20" s="104"/>
      <c r="NG20" s="104"/>
      <c r="NH20" s="104"/>
      <c r="NI20" s="104"/>
      <c r="NJ20" s="104"/>
      <c r="NK20" s="104"/>
      <c r="NL20" s="104"/>
      <c r="NM20" s="104"/>
      <c r="NN20" s="104"/>
      <c r="NO20" s="104"/>
      <c r="NP20" s="104"/>
      <c r="NQ20" s="104"/>
      <c r="NR20" s="105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3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5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3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5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3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5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3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5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3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5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3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5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3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5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3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5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3"/>
      <c r="NE29" s="104"/>
      <c r="NF29" s="104"/>
      <c r="NG29" s="104"/>
      <c r="NH29" s="104"/>
      <c r="NI29" s="104"/>
      <c r="NJ29" s="104"/>
      <c r="NK29" s="104"/>
      <c r="NL29" s="104"/>
      <c r="NM29" s="104"/>
      <c r="NN29" s="104"/>
      <c r="NO29" s="104"/>
      <c r="NP29" s="104"/>
      <c r="NQ29" s="104"/>
      <c r="NR29" s="105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3"/>
      <c r="NE30" s="104"/>
      <c r="NF30" s="104"/>
      <c r="NG30" s="104"/>
      <c r="NH30" s="104"/>
      <c r="NI30" s="104"/>
      <c r="NJ30" s="104"/>
      <c r="NK30" s="104"/>
      <c r="NL30" s="104"/>
      <c r="NM30" s="104"/>
      <c r="NN30" s="104"/>
      <c r="NO30" s="104"/>
      <c r="NP30" s="104"/>
      <c r="NQ30" s="104"/>
      <c r="NR30" s="105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59.2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54.5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55.8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51.2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220.4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127.6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108.6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122.4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101.7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87.9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0" t="s">
        <v>28</v>
      </c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2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3" t="s">
        <v>144</v>
      </c>
      <c r="NE32" s="104"/>
      <c r="NF32" s="104"/>
      <c r="NG32" s="104"/>
      <c r="NH32" s="104"/>
      <c r="NI32" s="104"/>
      <c r="NJ32" s="104"/>
      <c r="NK32" s="104"/>
      <c r="NL32" s="104"/>
      <c r="NM32" s="104"/>
      <c r="NN32" s="104"/>
      <c r="NO32" s="104"/>
      <c r="NP32" s="104"/>
      <c r="NQ32" s="104"/>
      <c r="NR32" s="105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3"/>
      <c r="NE33" s="104"/>
      <c r="NF33" s="104"/>
      <c r="NG33" s="104"/>
      <c r="NH33" s="104"/>
      <c r="NI33" s="104"/>
      <c r="NJ33" s="104"/>
      <c r="NK33" s="104"/>
      <c r="NL33" s="104"/>
      <c r="NM33" s="104"/>
      <c r="NN33" s="104"/>
      <c r="NO33" s="104"/>
      <c r="NP33" s="104"/>
      <c r="NQ33" s="104"/>
      <c r="NR33" s="105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03"/>
      <c r="NE34" s="104"/>
      <c r="NF34" s="104"/>
      <c r="NG34" s="104"/>
      <c r="NH34" s="104"/>
      <c r="NI34" s="104"/>
      <c r="NJ34" s="104"/>
      <c r="NK34" s="104"/>
      <c r="NL34" s="104"/>
      <c r="NM34" s="104"/>
      <c r="NN34" s="104"/>
      <c r="NO34" s="104"/>
      <c r="NP34" s="104"/>
      <c r="NQ34" s="104"/>
      <c r="NR34" s="105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103"/>
      <c r="NE35" s="104"/>
      <c r="NF35" s="104"/>
      <c r="NG35" s="104"/>
      <c r="NH35" s="104"/>
      <c r="NI35" s="104"/>
      <c r="NJ35" s="104"/>
      <c r="NK35" s="104"/>
      <c r="NL35" s="104"/>
      <c r="NM35" s="104"/>
      <c r="NN35" s="104"/>
      <c r="NO35" s="104"/>
      <c r="NP35" s="104"/>
      <c r="NQ35" s="104"/>
      <c r="NR35" s="105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3"/>
      <c r="NE36" s="104"/>
      <c r="NF36" s="104"/>
      <c r="NG36" s="104"/>
      <c r="NH36" s="104"/>
      <c r="NI36" s="104"/>
      <c r="NJ36" s="104"/>
      <c r="NK36" s="104"/>
      <c r="NL36" s="104"/>
      <c r="NM36" s="104"/>
      <c r="NN36" s="104"/>
      <c r="NO36" s="104"/>
      <c r="NP36" s="104"/>
      <c r="NQ36" s="104"/>
      <c r="NR36" s="105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3"/>
      <c r="NE37" s="104"/>
      <c r="NF37" s="104"/>
      <c r="NG37" s="104"/>
      <c r="NH37" s="104"/>
      <c r="NI37" s="104"/>
      <c r="NJ37" s="104"/>
      <c r="NK37" s="104"/>
      <c r="NL37" s="104"/>
      <c r="NM37" s="104"/>
      <c r="NN37" s="104"/>
      <c r="NO37" s="104"/>
      <c r="NP37" s="104"/>
      <c r="NQ37" s="104"/>
      <c r="NR37" s="105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3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5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3"/>
      <c r="NE39" s="104"/>
      <c r="NF39" s="104"/>
      <c r="NG39" s="104"/>
      <c r="NH39" s="104"/>
      <c r="NI39" s="104"/>
      <c r="NJ39" s="104"/>
      <c r="NK39" s="104"/>
      <c r="NL39" s="104"/>
      <c r="NM39" s="104"/>
      <c r="NN39" s="104"/>
      <c r="NO39" s="104"/>
      <c r="NP39" s="104"/>
      <c r="NQ39" s="104"/>
      <c r="NR39" s="105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3"/>
      <c r="NE40" s="104"/>
      <c r="NF40" s="104"/>
      <c r="NG40" s="104"/>
      <c r="NH40" s="104"/>
      <c r="NI40" s="104"/>
      <c r="NJ40" s="104"/>
      <c r="NK40" s="104"/>
      <c r="NL40" s="104"/>
      <c r="NM40" s="104"/>
      <c r="NN40" s="104"/>
      <c r="NO40" s="104"/>
      <c r="NP40" s="104"/>
      <c r="NQ40" s="104"/>
      <c r="NR40" s="105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3"/>
      <c r="NE41" s="104"/>
      <c r="NF41" s="104"/>
      <c r="NG41" s="104"/>
      <c r="NH41" s="104"/>
      <c r="NI41" s="104"/>
      <c r="NJ41" s="104"/>
      <c r="NK41" s="104"/>
      <c r="NL41" s="104"/>
      <c r="NM41" s="104"/>
      <c r="NN41" s="104"/>
      <c r="NO41" s="104"/>
      <c r="NP41" s="104"/>
      <c r="NQ41" s="104"/>
      <c r="NR41" s="105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3"/>
      <c r="NE42" s="104"/>
      <c r="NF42" s="104"/>
      <c r="NG42" s="104"/>
      <c r="NH42" s="104"/>
      <c r="NI42" s="104"/>
      <c r="NJ42" s="104"/>
      <c r="NK42" s="104"/>
      <c r="NL42" s="104"/>
      <c r="NM42" s="104"/>
      <c r="NN42" s="104"/>
      <c r="NO42" s="104"/>
      <c r="NP42" s="104"/>
      <c r="NQ42" s="104"/>
      <c r="NR42" s="105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3"/>
      <c r="NE43" s="104"/>
      <c r="NF43" s="104"/>
      <c r="NG43" s="104"/>
      <c r="NH43" s="104"/>
      <c r="NI43" s="104"/>
      <c r="NJ43" s="104"/>
      <c r="NK43" s="104"/>
      <c r="NL43" s="104"/>
      <c r="NM43" s="104"/>
      <c r="NN43" s="104"/>
      <c r="NO43" s="104"/>
      <c r="NP43" s="104"/>
      <c r="NQ43" s="104"/>
      <c r="NR43" s="105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3"/>
      <c r="NE44" s="104"/>
      <c r="NF44" s="104"/>
      <c r="NG44" s="104"/>
      <c r="NH44" s="104"/>
      <c r="NI44" s="104"/>
      <c r="NJ44" s="104"/>
      <c r="NK44" s="104"/>
      <c r="NL44" s="104"/>
      <c r="NM44" s="104"/>
      <c r="NN44" s="104"/>
      <c r="NO44" s="104"/>
      <c r="NP44" s="104"/>
      <c r="NQ44" s="104"/>
      <c r="NR44" s="105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3"/>
      <c r="NE45" s="104"/>
      <c r="NF45" s="104"/>
      <c r="NG45" s="104"/>
      <c r="NH45" s="104"/>
      <c r="NI45" s="104"/>
      <c r="NJ45" s="104"/>
      <c r="NK45" s="104"/>
      <c r="NL45" s="104"/>
      <c r="NM45" s="104"/>
      <c r="NN45" s="104"/>
      <c r="NO45" s="104"/>
      <c r="NP45" s="104"/>
      <c r="NQ45" s="104"/>
      <c r="NR45" s="105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3"/>
      <c r="NE46" s="104"/>
      <c r="NF46" s="104"/>
      <c r="NG46" s="104"/>
      <c r="NH46" s="104"/>
      <c r="NI46" s="104"/>
      <c r="NJ46" s="104"/>
      <c r="NK46" s="104"/>
      <c r="NL46" s="104"/>
      <c r="NM46" s="104"/>
      <c r="NN46" s="104"/>
      <c r="NO46" s="104"/>
      <c r="NP46" s="104"/>
      <c r="NQ46" s="104"/>
      <c r="NR46" s="105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3"/>
      <c r="NE47" s="104"/>
      <c r="NF47" s="104"/>
      <c r="NG47" s="104"/>
      <c r="NH47" s="104"/>
      <c r="NI47" s="104"/>
      <c r="NJ47" s="104"/>
      <c r="NK47" s="104"/>
      <c r="NL47" s="104"/>
      <c r="NM47" s="104"/>
      <c r="NN47" s="104"/>
      <c r="NO47" s="104"/>
      <c r="NP47" s="104"/>
      <c r="NQ47" s="104"/>
      <c r="NR47" s="105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0" t="s">
        <v>33</v>
      </c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2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3" t="s">
        <v>145</v>
      </c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5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3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5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3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5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63.4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75.3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60.8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74.099999999999994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59.6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5212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5161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4728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4384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2995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3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5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3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5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3"/>
      <c r="NE54" s="104"/>
      <c r="NF54" s="104"/>
      <c r="NG54" s="104"/>
      <c r="NH54" s="104"/>
      <c r="NI54" s="104"/>
      <c r="NJ54" s="104"/>
      <c r="NK54" s="104"/>
      <c r="NL54" s="104"/>
      <c r="NM54" s="104"/>
      <c r="NN54" s="104"/>
      <c r="NO54" s="104"/>
      <c r="NP54" s="104"/>
      <c r="NQ54" s="104"/>
      <c r="NR54" s="105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03"/>
      <c r="NE55" s="104"/>
      <c r="NF55" s="104"/>
      <c r="NG55" s="104"/>
      <c r="NH55" s="104"/>
      <c r="NI55" s="104"/>
      <c r="NJ55" s="104"/>
      <c r="NK55" s="104"/>
      <c r="NL55" s="104"/>
      <c r="NM55" s="104"/>
      <c r="NN55" s="104"/>
      <c r="NO55" s="104"/>
      <c r="NP55" s="104"/>
      <c r="NQ55" s="104"/>
      <c r="NR55" s="105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03"/>
      <c r="NE56" s="104"/>
      <c r="NF56" s="104"/>
      <c r="NG56" s="104"/>
      <c r="NH56" s="104"/>
      <c r="NI56" s="104"/>
      <c r="NJ56" s="104"/>
      <c r="NK56" s="104"/>
      <c r="NL56" s="104"/>
      <c r="NM56" s="104"/>
      <c r="NN56" s="104"/>
      <c r="NO56" s="104"/>
      <c r="NP56" s="104"/>
      <c r="NQ56" s="104"/>
      <c r="NR56" s="105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3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5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3"/>
      <c r="NE58" s="104"/>
      <c r="NF58" s="104"/>
      <c r="NG58" s="104"/>
      <c r="NH58" s="104"/>
      <c r="NI58" s="104"/>
      <c r="NJ58" s="104"/>
      <c r="NK58" s="104"/>
      <c r="NL58" s="104"/>
      <c r="NM58" s="104"/>
      <c r="NN58" s="104"/>
      <c r="NO58" s="104"/>
      <c r="NP58" s="104"/>
      <c r="NQ58" s="104"/>
      <c r="NR58" s="105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3"/>
      <c r="NE59" s="104"/>
      <c r="NF59" s="104"/>
      <c r="NG59" s="104"/>
      <c r="NH59" s="104"/>
      <c r="NI59" s="104"/>
      <c r="NJ59" s="104"/>
      <c r="NK59" s="104"/>
      <c r="NL59" s="104"/>
      <c r="NM59" s="104"/>
      <c r="NN59" s="104"/>
      <c r="NO59" s="104"/>
      <c r="NP59" s="104"/>
      <c r="NQ59" s="104"/>
      <c r="NR59" s="105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97" t="s">
        <v>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20"/>
      <c r="MX60" s="20"/>
      <c r="MY60" s="20"/>
      <c r="MZ60" s="20"/>
      <c r="NA60" s="20"/>
      <c r="NB60" s="21"/>
      <c r="NC60" s="2"/>
      <c r="ND60" s="103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5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20"/>
      <c r="MX61" s="20"/>
      <c r="MY61" s="20"/>
      <c r="MZ61" s="20"/>
      <c r="NA61" s="20"/>
      <c r="NB61" s="21"/>
      <c r="NC61" s="2"/>
      <c r="ND61" s="103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5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3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5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9" t="s">
        <v>38</v>
      </c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3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5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6"/>
      <c r="NE64" s="107"/>
      <c r="NF64" s="107"/>
      <c r="NG64" s="107"/>
      <c r="NH64" s="107"/>
      <c r="NI64" s="107"/>
      <c r="NJ64" s="107"/>
      <c r="NK64" s="107"/>
      <c r="NL64" s="107"/>
      <c r="NM64" s="107"/>
      <c r="NN64" s="107"/>
      <c r="NO64" s="107"/>
      <c r="NP64" s="107"/>
      <c r="NQ64" s="107"/>
      <c r="NR64" s="108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0" t="s">
        <v>39</v>
      </c>
      <c r="NE65" s="101"/>
      <c r="NF65" s="101"/>
      <c r="NG65" s="101"/>
      <c r="NH65" s="101"/>
      <c r="NI65" s="101"/>
      <c r="NJ65" s="101"/>
      <c r="NK65" s="101"/>
      <c r="NL65" s="101"/>
      <c r="NM65" s="101"/>
      <c r="NN65" s="101"/>
      <c r="NO65" s="101"/>
      <c r="NP65" s="101"/>
      <c r="NQ65" s="101"/>
      <c r="NR65" s="102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3" t="s">
        <v>146</v>
      </c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5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8">
        <f>データ!CM7</f>
        <v>43237</v>
      </c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9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3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5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1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3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5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1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3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5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4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3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5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3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5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9" t="s">
        <v>40</v>
      </c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3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5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3"/>
      <c r="NE73" s="104"/>
      <c r="NF73" s="104"/>
      <c r="NG73" s="104"/>
      <c r="NH73" s="104"/>
      <c r="NI73" s="104"/>
      <c r="NJ73" s="104"/>
      <c r="NK73" s="104"/>
      <c r="NL73" s="104"/>
      <c r="NM73" s="104"/>
      <c r="NN73" s="104"/>
      <c r="NO73" s="104"/>
      <c r="NP73" s="104"/>
      <c r="NQ73" s="104"/>
      <c r="NR73" s="105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3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5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3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5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7"/>
      <c r="AG76" s="85">
        <f>データ!$C$11</f>
        <v>41640</v>
      </c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7"/>
      <c r="AV76" s="85">
        <f>データ!$D$11</f>
        <v>42005</v>
      </c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7"/>
      <c r="BK76" s="85">
        <f>データ!$E$11</f>
        <v>42370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85">
        <f>データ!$F$11</f>
        <v>42736</v>
      </c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7"/>
      <c r="CO76" s="4"/>
      <c r="CP76" s="4"/>
      <c r="CQ76" s="4"/>
      <c r="CR76" s="4"/>
      <c r="CS76" s="4"/>
      <c r="CT76" s="4"/>
      <c r="CU76" s="4"/>
      <c r="CV76" s="88">
        <f>データ!CN7</f>
        <v>0</v>
      </c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9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5">
        <f>データ!$B$11</f>
        <v>41275</v>
      </c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7"/>
      <c r="HA76" s="85">
        <f>データ!$C$11</f>
        <v>41640</v>
      </c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7"/>
      <c r="HP76" s="85">
        <f>データ!$D$11</f>
        <v>42005</v>
      </c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7"/>
      <c r="IE76" s="85">
        <f>データ!$E$11</f>
        <v>42370</v>
      </c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7"/>
      <c r="IT76" s="85">
        <f>データ!$F$11</f>
        <v>42736</v>
      </c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5">
        <f>データ!$B$11</f>
        <v>41275</v>
      </c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7"/>
      <c r="KP76" s="85">
        <f>データ!$C$11</f>
        <v>41640</v>
      </c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7"/>
      <c r="LE76" s="85">
        <f>データ!$D$11</f>
        <v>42005</v>
      </c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7"/>
      <c r="LT76" s="85">
        <f>データ!$E$11</f>
        <v>42370</v>
      </c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7"/>
      <c r="MI76" s="85">
        <f>データ!$F$11</f>
        <v>42736</v>
      </c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7"/>
      <c r="MX76" s="4"/>
      <c r="MY76" s="4"/>
      <c r="MZ76" s="4"/>
      <c r="NA76" s="4"/>
      <c r="NB76" s="4"/>
      <c r="NC76" s="44"/>
      <c r="ND76" s="103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5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3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397.3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317.60000000000002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140.19999999999999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3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5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3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3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5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4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3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5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03"/>
      <c r="NE80" s="104"/>
      <c r="NF80" s="104"/>
      <c r="NG80" s="104"/>
      <c r="NH80" s="104"/>
      <c r="NI80" s="104"/>
      <c r="NJ80" s="104"/>
      <c r="NK80" s="104"/>
      <c r="NL80" s="104"/>
      <c r="NM80" s="104"/>
      <c r="NN80" s="104"/>
      <c r="NO80" s="104"/>
      <c r="NP80" s="104"/>
      <c r="NQ80" s="104"/>
      <c r="NR80" s="105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03"/>
      <c r="NE81" s="104"/>
      <c r="NF81" s="104"/>
      <c r="NG81" s="104"/>
      <c r="NH81" s="104"/>
      <c r="NI81" s="104"/>
      <c r="NJ81" s="104"/>
      <c r="NK81" s="104"/>
      <c r="NL81" s="104"/>
      <c r="NM81" s="104"/>
      <c r="NN81" s="104"/>
      <c r="NO81" s="104"/>
      <c r="NP81" s="104"/>
      <c r="NQ81" s="104"/>
      <c r="NR81" s="105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6"/>
      <c r="NE82" s="107"/>
      <c r="NF82" s="107"/>
      <c r="NG82" s="107"/>
      <c r="NH82" s="107"/>
      <c r="NI82" s="107"/>
      <c r="NJ82" s="107"/>
      <c r="NK82" s="107"/>
      <c r="NL82" s="107"/>
      <c r="NM82" s="107"/>
      <c r="NN82" s="107"/>
      <c r="NO82" s="107"/>
      <c r="NP82" s="107"/>
      <c r="NQ82" s="107"/>
      <c r="NR82" s="108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2EI3FAgfYB/MNHIEb2ZX1OaFlaOqr8nEIV/zLVQ1wmNwnPfufObAFBkxtqjFXZCB6CqoCHgLKGFJa1hc3lDpcw==" saltValue="TeQrFFJ6DQ4cf/mG67v6i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7" t="s">
        <v>68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73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41" t="s">
        <v>74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51" t="s">
        <v>75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76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51" t="s">
        <v>77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78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2" t="s">
        <v>79</v>
      </c>
      <c r="CN4" s="142" t="s">
        <v>80</v>
      </c>
      <c r="CO4" s="144" t="s">
        <v>81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41" t="s">
        <v>82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4" t="s">
        <v>83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110</v>
      </c>
      <c r="AL5" s="59" t="s">
        <v>101</v>
      </c>
      <c r="AM5" s="59" t="s">
        <v>102</v>
      </c>
      <c r="AN5" s="59" t="s">
        <v>111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110</v>
      </c>
      <c r="AW5" s="59" t="s">
        <v>101</v>
      </c>
      <c r="AX5" s="59" t="s">
        <v>112</v>
      </c>
      <c r="AY5" s="59" t="s">
        <v>111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110</v>
      </c>
      <c r="BH5" s="59" t="s">
        <v>101</v>
      </c>
      <c r="BI5" s="59" t="s">
        <v>102</v>
      </c>
      <c r="BJ5" s="59" t="s">
        <v>103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113</v>
      </c>
      <c r="BS5" s="59" t="s">
        <v>101</v>
      </c>
      <c r="BT5" s="59" t="s">
        <v>114</v>
      </c>
      <c r="BU5" s="59" t="s">
        <v>115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116</v>
      </c>
      <c r="CC5" s="59" t="s">
        <v>100</v>
      </c>
      <c r="CD5" s="59" t="s">
        <v>101</v>
      </c>
      <c r="CE5" s="59" t="s">
        <v>102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43"/>
      <c r="CN5" s="143"/>
      <c r="CO5" s="59" t="s">
        <v>99</v>
      </c>
      <c r="CP5" s="59" t="s">
        <v>100</v>
      </c>
      <c r="CQ5" s="59" t="s">
        <v>117</v>
      </c>
      <c r="CR5" s="59" t="s">
        <v>102</v>
      </c>
      <c r="CS5" s="59" t="s">
        <v>115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110</v>
      </c>
      <c r="DB5" s="59" t="s">
        <v>118</v>
      </c>
      <c r="DC5" s="59" t="s">
        <v>102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119</v>
      </c>
      <c r="DL5" s="59" t="s">
        <v>110</v>
      </c>
      <c r="DM5" s="59" t="s">
        <v>101</v>
      </c>
      <c r="DN5" s="59" t="s">
        <v>102</v>
      </c>
      <c r="DO5" s="59" t="s">
        <v>111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鳥取県境港市</v>
      </c>
      <c r="I6" s="60" t="str">
        <f t="shared" si="1"/>
        <v>大正町駐車場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11</v>
      </c>
      <c r="S6" s="62" t="str">
        <f t="shared" si="1"/>
        <v>商業施設</v>
      </c>
      <c r="T6" s="62" t="str">
        <f t="shared" si="1"/>
        <v>無</v>
      </c>
      <c r="U6" s="63">
        <f t="shared" si="1"/>
        <v>2315</v>
      </c>
      <c r="V6" s="63">
        <f t="shared" si="1"/>
        <v>58</v>
      </c>
      <c r="W6" s="63">
        <f t="shared" si="1"/>
        <v>200</v>
      </c>
      <c r="X6" s="62" t="str">
        <f t="shared" si="1"/>
        <v>導入なし</v>
      </c>
      <c r="Y6" s="64">
        <f>IF(Y8="-",NA(),Y8)</f>
        <v>59.2</v>
      </c>
      <c r="Z6" s="64">
        <f t="shared" ref="Z6:AH6" si="2">IF(Z8="-",NA(),Z8)</f>
        <v>54.5</v>
      </c>
      <c r="AA6" s="64">
        <f t="shared" si="2"/>
        <v>55.8</v>
      </c>
      <c r="AB6" s="64">
        <f t="shared" si="2"/>
        <v>51.2</v>
      </c>
      <c r="AC6" s="64">
        <f t="shared" si="2"/>
        <v>220.4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63.4</v>
      </c>
      <c r="BG6" s="64">
        <f t="shared" ref="BG6:BO6" si="5">IF(BG8="-",NA(),BG8)</f>
        <v>75.3</v>
      </c>
      <c r="BH6" s="64">
        <f t="shared" si="5"/>
        <v>60.8</v>
      </c>
      <c r="BI6" s="64">
        <f t="shared" si="5"/>
        <v>74.099999999999994</v>
      </c>
      <c r="BJ6" s="64">
        <f t="shared" si="5"/>
        <v>59.6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5212</v>
      </c>
      <c r="BR6" s="65">
        <f t="shared" ref="BR6:BZ6" si="6">IF(BR8="-",NA(),BR8)</f>
        <v>5161</v>
      </c>
      <c r="BS6" s="65">
        <f t="shared" si="6"/>
        <v>4728</v>
      </c>
      <c r="BT6" s="65">
        <f t="shared" si="6"/>
        <v>4384</v>
      </c>
      <c r="BU6" s="65">
        <f t="shared" si="6"/>
        <v>2995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>
        <f t="shared" ref="CM6:CN6" si="7">CM8</f>
        <v>43237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397.3</v>
      </c>
      <c r="DA6" s="64">
        <f t="shared" ref="DA6:DI6" si="8">IF(DA8="-",NA(),DA8)</f>
        <v>317.60000000000002</v>
      </c>
      <c r="DB6" s="64">
        <f t="shared" si="8"/>
        <v>140.19999999999999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127.6</v>
      </c>
      <c r="DL6" s="64">
        <f t="shared" ref="DL6:DT6" si="9">IF(DL8="-",NA(),DL8)</f>
        <v>108.6</v>
      </c>
      <c r="DM6" s="64">
        <f t="shared" si="9"/>
        <v>122.4</v>
      </c>
      <c r="DN6" s="64">
        <f t="shared" si="9"/>
        <v>101.7</v>
      </c>
      <c r="DO6" s="64">
        <f t="shared" si="9"/>
        <v>87.9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122</v>
      </c>
      <c r="B7" s="60">
        <f t="shared" ref="B7:X7" si="10">B8</f>
        <v>2017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鳥取県　境港市</v>
      </c>
      <c r="I7" s="60" t="str">
        <f t="shared" si="10"/>
        <v>大正町駐車場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11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2315</v>
      </c>
      <c r="V7" s="63">
        <f t="shared" si="10"/>
        <v>58</v>
      </c>
      <c r="W7" s="63">
        <f t="shared" si="10"/>
        <v>200</v>
      </c>
      <c r="X7" s="62" t="str">
        <f t="shared" si="10"/>
        <v>導入なし</v>
      </c>
      <c r="Y7" s="64">
        <f>Y8</f>
        <v>59.2</v>
      </c>
      <c r="Z7" s="64">
        <f t="shared" ref="Z7:AH7" si="11">Z8</f>
        <v>54.5</v>
      </c>
      <c r="AA7" s="64">
        <f t="shared" si="11"/>
        <v>55.8</v>
      </c>
      <c r="AB7" s="64">
        <f t="shared" si="11"/>
        <v>51.2</v>
      </c>
      <c r="AC7" s="64">
        <f t="shared" si="11"/>
        <v>220.4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63.4</v>
      </c>
      <c r="BG7" s="64">
        <f t="shared" ref="BG7:BO7" si="14">BG8</f>
        <v>75.3</v>
      </c>
      <c r="BH7" s="64">
        <f t="shared" si="14"/>
        <v>60.8</v>
      </c>
      <c r="BI7" s="64">
        <f t="shared" si="14"/>
        <v>74.099999999999994</v>
      </c>
      <c r="BJ7" s="64">
        <f t="shared" si="14"/>
        <v>59.6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5212</v>
      </c>
      <c r="BR7" s="65">
        <f t="shared" ref="BR7:BZ7" si="15">BR8</f>
        <v>5161</v>
      </c>
      <c r="BS7" s="65">
        <f t="shared" si="15"/>
        <v>4728</v>
      </c>
      <c r="BT7" s="65">
        <f t="shared" si="15"/>
        <v>4384</v>
      </c>
      <c r="BU7" s="65">
        <f t="shared" si="15"/>
        <v>2995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124</v>
      </c>
      <c r="CL7" s="61"/>
      <c r="CM7" s="63">
        <f>CM8</f>
        <v>43237</v>
      </c>
      <c r="CN7" s="63">
        <f>CN8</f>
        <v>0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125</v>
      </c>
      <c r="CY7" s="61"/>
      <c r="CZ7" s="64">
        <f>CZ8</f>
        <v>397.3</v>
      </c>
      <c r="DA7" s="64">
        <f t="shared" ref="DA7:DI7" si="16">DA8</f>
        <v>317.60000000000002</v>
      </c>
      <c r="DB7" s="64">
        <f t="shared" si="16"/>
        <v>140.19999999999999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127.6</v>
      </c>
      <c r="DL7" s="64">
        <f t="shared" ref="DL7:DT7" si="17">DL8</f>
        <v>108.6</v>
      </c>
      <c r="DM7" s="64">
        <f t="shared" si="17"/>
        <v>122.4</v>
      </c>
      <c r="DN7" s="64">
        <f t="shared" si="17"/>
        <v>101.7</v>
      </c>
      <c r="DO7" s="64">
        <f t="shared" si="17"/>
        <v>87.9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312045</v>
      </c>
      <c r="D8" s="67">
        <v>47</v>
      </c>
      <c r="E8" s="67">
        <v>14</v>
      </c>
      <c r="F8" s="67">
        <v>0</v>
      </c>
      <c r="G8" s="67">
        <v>3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11</v>
      </c>
      <c r="S8" s="69" t="s">
        <v>136</v>
      </c>
      <c r="T8" s="69" t="s">
        <v>137</v>
      </c>
      <c r="U8" s="70">
        <v>2315</v>
      </c>
      <c r="V8" s="70">
        <v>58</v>
      </c>
      <c r="W8" s="70">
        <v>200</v>
      </c>
      <c r="X8" s="69" t="s">
        <v>138</v>
      </c>
      <c r="Y8" s="71">
        <v>59.2</v>
      </c>
      <c r="Z8" s="71">
        <v>54.5</v>
      </c>
      <c r="AA8" s="71">
        <v>55.8</v>
      </c>
      <c r="AB8" s="71">
        <v>51.2</v>
      </c>
      <c r="AC8" s="71">
        <v>220.4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63.4</v>
      </c>
      <c r="BG8" s="71">
        <v>75.3</v>
      </c>
      <c r="BH8" s="71">
        <v>60.8</v>
      </c>
      <c r="BI8" s="71">
        <v>74.099999999999994</v>
      </c>
      <c r="BJ8" s="71">
        <v>59.6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5212</v>
      </c>
      <c r="BR8" s="72">
        <v>5161</v>
      </c>
      <c r="BS8" s="72">
        <v>4728</v>
      </c>
      <c r="BT8" s="73">
        <v>4384</v>
      </c>
      <c r="BU8" s="73">
        <v>2995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43237</v>
      </c>
      <c r="CN8" s="70">
        <v>0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397.3</v>
      </c>
      <c r="DA8" s="71">
        <v>317.60000000000002</v>
      </c>
      <c r="DB8" s="71">
        <v>140.19999999999999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127.6</v>
      </c>
      <c r="DL8" s="71">
        <v>108.6</v>
      </c>
      <c r="DM8" s="71">
        <v>122.4</v>
      </c>
      <c r="DN8" s="71">
        <v>101.7</v>
      </c>
      <c r="DO8" s="71">
        <v>87.9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139</v>
      </c>
      <c r="C10" s="78" t="s">
        <v>140</v>
      </c>
      <c r="D10" s="78" t="s">
        <v>141</v>
      </c>
      <c r="E10" s="78" t="s">
        <v>142</v>
      </c>
      <c r="F10" s="78" t="s">
        <v>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遠藤 彰</cp:lastModifiedBy>
  <cp:lastPrinted>2019-01-15T08:19:27Z</cp:lastPrinted>
  <dcterms:created xsi:type="dcterms:W3CDTF">2018-12-07T10:34:21Z</dcterms:created>
  <dcterms:modified xsi:type="dcterms:W3CDTF">2019-01-15T08:35:37Z</dcterms:modified>
</cp:coreProperties>
</file>