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760" yWindow="48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<sst xmlns="http://schemas.openxmlformats.org/spreadsheetml/2006/main" count="223" uniqueCount="111">
  <si>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</si>
  <si>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</si>
  <si>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</si>
  <si>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</si>
  <si>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</si>
  <si>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</si>
  <si>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</si>
  <si>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</si>
  <si>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</si>
  <si>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</si>
  <si>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</si>
  <si>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</si>
  <si>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</si>
  <si>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</si>
  <si>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</si>
  <si>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</si>
  <si>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</si>
  <si>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</si>
  <si>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</si>
  <si>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</si>
  <si>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</si>
  <si>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</si>
  <si>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</si>
  <si>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</si>
  <si>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</si>
  <si>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</si>
  <si>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</si>
  <si>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</si>
  <si>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</si>
  <si>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</si>
  <si>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</si>
  <si>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</si>
  <si>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</si>
  <si>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</si>
  <si>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</si>
  <si>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</si>
  <si>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</si>
  <si>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</si>
  <si>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</si>
  <si>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</si>
  <si>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</si>
  <si>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</si>
  <si>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</si>
  <si>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</si>
  <si>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</si>
  <si>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</si>
  <si>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</si>
  <si>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</si>
  <si>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</si>
  <si>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</si>
  <si>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</si>
  <si>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</si>
  <si>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</si>
  <si>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</si>
  <si>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</si>
  <si>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</si>
  <si>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</si>
  <si>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</si>
  <si>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</si>
  <si>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</si>
  <si>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</si>
  <si>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</si>
  <si>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</si>
  <si>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</si>
  <si>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</si>
  <si>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</si>
  <si>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</si>
  <si>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</si>
  <si>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</si>
  <si>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</si>
  <si>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</si>
  <si>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</si>
  <si>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</si>
  <si>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</si>
  <si>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</si>
  <si>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</si>
  <si>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</si>
  <si>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</si>
  <si>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</si>
  <si>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</si>
  <si>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</si>
  <si>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</si>
  <si>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</si>
  <si>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</si>
  <si>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</si>
  <si>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</si>
  <si>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</si>
  <si>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</si>
  <si>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</si>
  <si>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</si>
  <si>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</si>
  <si>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</si>
  <si>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</si>
  <si>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</si>
  <si>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</si>
  <si>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</si>
  <si>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</si>
  <si>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</si>
  <si>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</si>
  <si>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</si>
  <si>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</si>
  <si>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</si>
  <si>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</si>
  <si>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</si>
  <si>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</si>
  <si>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</si>
  <si>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</si>
  <si>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</si>
  <si>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料金改定を平成１９年４月に行った。一方で、人口(水洗便所設置済人口)は２４人で極めて少ない状態である。人口の増加が見込めないため料金収入の増加も見込めない。このため、徴収率を高めるとともに、人口の推移を考慮した料金体系の見直しを図る必要がある。
支出：施設の修繕は(原則として)職員が直営で対応し、維持管理経費の節減に努めている。今後、老朽化を見越した施設の更新等を計画的に行う必要がある。</t>
    <rPh sb="0" eb="2">
      <t>シュウニュウ</t>
    </rPh>
    <rPh sb="5" eb="7">
      <t>カイテイ</t>
    </rPh>
    <rPh sb="20" eb="22">
      <t>イッポウ</t>
    </rPh>
    <rPh sb="24" eb="26">
      <t>ジンコウ</t>
    </rPh>
    <rPh sb="27" eb="29">
      <t>スイセン</t>
    </rPh>
    <rPh sb="29" eb="31">
      <t>ベンジョ</t>
    </rPh>
    <rPh sb="31" eb="33">
      <t>セッチ</t>
    </rPh>
    <rPh sb="33" eb="34">
      <t>ズミ</t>
    </rPh>
    <rPh sb="34" eb="36">
      <t>ジンコウ</t>
    </rPh>
    <rPh sb="40" eb="41">
      <t>ニン</t>
    </rPh>
    <rPh sb="42" eb="43">
      <t>キワ</t>
    </rPh>
    <rPh sb="45" eb="46">
      <t>スク</t>
    </rPh>
    <rPh sb="48" eb="50">
      <t>ジョウタイ</t>
    </rPh>
    <rPh sb="54" eb="56">
      <t>ジンコウ</t>
    </rPh>
    <rPh sb="57" eb="59">
      <t>ゾウカ</t>
    </rPh>
    <rPh sb="60" eb="62">
      <t>ミコ</t>
    </rPh>
    <rPh sb="67" eb="69">
      <t>リョウキン</t>
    </rPh>
    <rPh sb="69" eb="71">
      <t>シュウニュウ</t>
    </rPh>
    <rPh sb="72" eb="74">
      <t>ゾウカ</t>
    </rPh>
    <rPh sb="75" eb="77">
      <t>ミコ</t>
    </rPh>
    <rPh sb="119" eb="121">
      <t>ヒツヨウ</t>
    </rPh>
    <rPh sb="127" eb="129">
      <t>シシュツ</t>
    </rPh>
    <rPh sb="130" eb="132">
      <t>シセツ</t>
    </rPh>
    <rPh sb="133" eb="135">
      <t>シュウゼン</t>
    </rPh>
    <rPh sb="137" eb="139">
      <t>ゲンソク</t>
    </rPh>
    <rPh sb="143" eb="145">
      <t>ショクイン</t>
    </rPh>
    <rPh sb="146" eb="148">
      <t>チョクエイ</t>
    </rPh>
    <rPh sb="149" eb="151">
      <t>タイオウ</t>
    </rPh>
    <rPh sb="153" eb="155">
      <t>イジ</t>
    </rPh>
    <rPh sb="155" eb="157">
      <t>カンリ</t>
    </rPh>
    <rPh sb="157" eb="159">
      <t>ケイヒ</t>
    </rPh>
    <rPh sb="160" eb="162">
      <t>セツゲン</t>
    </rPh>
    <rPh sb="163" eb="164">
      <t>ツト</t>
    </rPh>
    <rPh sb="169" eb="171">
      <t>コンゴ</t>
    </rPh>
    <rPh sb="172" eb="175">
      <t>ロウキュウカ</t>
    </rPh>
    <rPh sb="176" eb="178">
      <t>ミコ</t>
    </rPh>
    <phoneticPr fontId="4"/>
  </si>
  <si>
    <t>　平成１０年４月に林業集落排水事業(１施設)を供用開始し１７年を迎えた。
　老朽化の対策については、施設管理記録等に基づき施設の更新等を計画的に行う必要がある。</t>
    <rPh sb="1" eb="3">
      <t>ヘイセイ</t>
    </rPh>
    <rPh sb="5" eb="6">
      <t>ネン</t>
    </rPh>
    <rPh sb="7" eb="8">
      <t>ガツ</t>
    </rPh>
    <rPh sb="9" eb="11">
      <t>リンギョウ</t>
    </rPh>
    <rPh sb="11" eb="13">
      <t>シュウラク</t>
    </rPh>
    <rPh sb="13" eb="15">
      <t>ハイスイ</t>
    </rPh>
    <rPh sb="15" eb="17">
      <t>ジギョウ</t>
    </rPh>
    <rPh sb="19" eb="21">
      <t>シセツ</t>
    </rPh>
    <rPh sb="23" eb="25">
      <t>キョウヨウ</t>
    </rPh>
    <rPh sb="25" eb="27">
      <t>カイシ</t>
    </rPh>
    <rPh sb="30" eb="31">
      <t>ネン</t>
    </rPh>
    <rPh sb="32" eb="33">
      <t>ムカ</t>
    </rPh>
    <rPh sb="38" eb="41">
      <t>ロウキュウカ</t>
    </rPh>
    <rPh sb="42" eb="44">
      <t>タイサク</t>
    </rPh>
    <rPh sb="50" eb="52">
      <t>シセツ</t>
    </rPh>
    <rPh sb="52" eb="54">
      <t>カンリ</t>
    </rPh>
    <rPh sb="54" eb="56">
      <t>キロク</t>
    </rPh>
    <rPh sb="56" eb="57">
      <t>トウ</t>
    </rPh>
    <rPh sb="58" eb="59">
      <t>モト</t>
    </rPh>
    <rPh sb="61" eb="63">
      <t>シセツ</t>
    </rPh>
    <rPh sb="64" eb="66">
      <t>コウシン</t>
    </rPh>
    <rPh sb="66" eb="67">
      <t>トウ</t>
    </rPh>
    <rPh sb="68" eb="71">
      <t>ケイカクテキ</t>
    </rPh>
    <rPh sb="72" eb="73">
      <t>オコナ</t>
    </rPh>
    <rPh sb="74" eb="76">
      <t>ヒツヨウ</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</si>
  <si>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t>
    <rPh sb="1" eb="3">
      <t>ケイエイ</t>
    </rPh>
    <rPh sb="3" eb="5">
      <t>カンキョウ</t>
    </rPh>
    <rPh sb="6" eb="7">
      <t>キビ</t>
    </rPh>
    <rPh sb="10" eb="11">
      <t>マ</t>
    </rPh>
    <rPh sb="12" eb="13">
      <t>ナカ</t>
    </rPh>
    <rPh sb="14" eb="16">
      <t>チョウキ</t>
    </rPh>
    <rPh sb="16" eb="17">
      <t>テキ</t>
    </rPh>
    <rPh sb="19" eb="21">
      <t>アンテイ</t>
    </rPh>
    <rPh sb="23" eb="25">
      <t>ケイエイ</t>
    </rPh>
    <rPh sb="25" eb="27">
      <t>キバン</t>
    </rPh>
    <rPh sb="28" eb="30">
      <t>キョウカ</t>
    </rPh>
    <rPh sb="31" eb="32">
      <t>ハカ</t>
    </rPh>
    <rPh sb="36" eb="38">
      <t>ヒツヨウ</t>
    </rPh>
    <rPh sb="45" eb="47">
      <t>ジンコウ</t>
    </rPh>
    <rPh sb="48" eb="50">
      <t>ゲンショウ</t>
    </rPh>
    <rPh sb="52" eb="53">
      <t>ナカ</t>
    </rPh>
    <rPh sb="54" eb="56">
      <t>リョウキン</t>
    </rPh>
    <rPh sb="56" eb="58">
      <t>シュウニュウ</t>
    </rPh>
    <rPh sb="59" eb="61">
      <t>カクホ</t>
    </rPh>
    <rPh sb="66" eb="68">
      <t>チョウシュウ</t>
    </rPh>
    <rPh sb="68" eb="69">
      <t>リツ</t>
    </rPh>
    <rPh sb="70" eb="71">
      <t>タカ</t>
    </rPh>
    <rPh sb="78" eb="80">
      <t>リョウキン</t>
    </rPh>
    <rPh sb="80" eb="82">
      <t>タイケイ</t>
    </rPh>
    <rPh sb="83" eb="85">
      <t>ミナオ</t>
    </rPh>
    <rPh sb="87" eb="88">
      <t>ハカ</t>
    </rPh>
    <rPh sb="106" eb="108">
      <t>ケイヒ</t>
    </rPh>
    <rPh sb="109" eb="111">
      <t>サクゲン</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</si>
</sst>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524736"/>
        <c:axId val="1180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5524736"/>
        <c:axId val="118054912"/>
      </c:lineChart>
      <c:dateAx>
        <c:axId val="115524736"/>
        <c:scaling>
          <c:orientation val="minMax"/>
        </c:scaling>
        <c:delete val="1"/>
        <c:axPos val="b"/>
        <c:numFmt formatCode="ge" sourceLinked="1"/>
        <c:majorTickMark val="none"/>
        <c:minorTickMark val="none"/>
        <c:tickLblPos val="none"/>
        <c:crossAx val="118054912"/>
        <c:crosses val="autoZero"/>
        <c:auto val="1"/>
        <c:lblOffset val="100"/>
        <c:baseTimeUnit val="years"/>
      </c:dateAx>
      <c:valAx>
        <c:axId val="1180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c:v>
                </c:pt>
                <c:pt idx="1">
                  <c:v>57.14</c:v>
                </c:pt>
                <c:pt idx="2">
                  <c:v>28.57</c:v>
                </c:pt>
                <c:pt idx="3">
                  <c:v>0</c:v>
                </c:pt>
                <c:pt idx="4">
                  <c:v>0</c:v>
                </c:pt>
              </c:numCache>
            </c:numRef>
          </c:val>
        </c:ser>
        <c:dLbls>
          <c:showLegendKey val="0"/>
          <c:showVal val="0"/>
          <c:showCatName val="0"/>
          <c:showSerName val="0"/>
          <c:showPercent val="0"/>
          <c:showBubbleSize val="0"/>
        </c:dLbls>
        <c:gapWidth val="150"/>
        <c:axId val="109028096"/>
        <c:axId val="1090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58.58</c:v>
                </c:pt>
                <c:pt idx="3">
                  <c:v>56.52</c:v>
                </c:pt>
                <c:pt idx="4">
                  <c:v>53.97</c:v>
                </c:pt>
              </c:numCache>
            </c:numRef>
          </c:val>
          <c:smooth val="0"/>
        </c:ser>
        <c:dLbls>
          <c:showLegendKey val="0"/>
          <c:showVal val="0"/>
          <c:showCatName val="0"/>
          <c:showSerName val="0"/>
          <c:showPercent val="0"/>
          <c:showBubbleSize val="0"/>
        </c:dLbls>
        <c:marker val="1"/>
        <c:smooth val="0"/>
        <c:axId val="109028096"/>
        <c:axId val="109030016"/>
      </c:lineChart>
      <c:dateAx>
        <c:axId val="109028096"/>
        <c:scaling>
          <c:orientation val="minMax"/>
        </c:scaling>
        <c:delete val="1"/>
        <c:axPos val="b"/>
        <c:numFmt formatCode="ge" sourceLinked="1"/>
        <c:majorTickMark val="none"/>
        <c:minorTickMark val="none"/>
        <c:tickLblPos val="none"/>
        <c:crossAx val="109030016"/>
        <c:crosses val="autoZero"/>
        <c:auto val="1"/>
        <c:lblOffset val="100"/>
        <c:baseTimeUnit val="years"/>
      </c:dateAx>
      <c:valAx>
        <c:axId val="109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72.73</c:v>
                </c:pt>
                <c:pt idx="1">
                  <c:v>71.88</c:v>
                </c:pt>
                <c:pt idx="2">
                  <c:v>74.19</c:v>
                </c:pt>
                <c:pt idx="3">
                  <c:v>77.42</c:v>
                </c:pt>
                <c:pt idx="4">
                  <c:v>75</c:v>
                </c:pt>
              </c:numCache>
            </c:numRef>
          </c:val>
        </c:ser>
        <c:dLbls>
          <c:showLegendKey val="0"/>
          <c:showVal val="0"/>
          <c:showCatName val="0"/>
          <c:showSerName val="0"/>
          <c:showPercent val="0"/>
          <c:showBubbleSize val="0"/>
        </c:dLbls>
        <c:gapWidth val="150"/>
        <c:axId val="109457792"/>
        <c:axId val="109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89.31</c:v>
                </c:pt>
                <c:pt idx="3">
                  <c:v>91.27</c:v>
                </c:pt>
                <c:pt idx="4">
                  <c:v>92.01</c:v>
                </c:pt>
              </c:numCache>
            </c:numRef>
          </c:val>
          <c:smooth val="0"/>
        </c:ser>
        <c:dLbls>
          <c:showLegendKey val="0"/>
          <c:showVal val="0"/>
          <c:showCatName val="0"/>
          <c:showSerName val="0"/>
          <c:showPercent val="0"/>
          <c:showBubbleSize val="0"/>
        </c:dLbls>
        <c:marker val="1"/>
        <c:smooth val="0"/>
        <c:axId val="109457792"/>
        <c:axId val="109459712"/>
      </c:lineChart>
      <c:dateAx>
        <c:axId val="109457792"/>
        <c:scaling>
          <c:orientation val="minMax"/>
        </c:scaling>
        <c:delete val="1"/>
        <c:axPos val="b"/>
        <c:numFmt formatCode="ge" sourceLinked="1"/>
        <c:majorTickMark val="none"/>
        <c:minorTickMark val="none"/>
        <c:tickLblPos val="none"/>
        <c:crossAx val="109459712"/>
        <c:crosses val="autoZero"/>
        <c:auto val="1"/>
        <c:lblOffset val="100"/>
        <c:baseTimeUnit val="years"/>
      </c:dateAx>
      <c:valAx>
        <c:axId val="109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55.84</c:v>
                </c:pt>
                <c:pt idx="1">
                  <c:v>56.77</c:v>
                </c:pt>
                <c:pt idx="2">
                  <c:v>57.81</c:v>
                </c:pt>
                <c:pt idx="3">
                  <c:v>56.71</c:v>
                </c:pt>
                <c:pt idx="4">
                  <c:v>53.94</c:v>
                </c:pt>
              </c:numCache>
            </c:numRef>
          </c:val>
        </c:ser>
        <c:dLbls>
          <c:showLegendKey val="0"/>
          <c:showVal val="0"/>
          <c:showCatName val="0"/>
          <c:showSerName val="0"/>
          <c:showPercent val="0"/>
          <c:showBubbleSize val="0"/>
        </c:dLbls>
        <c:gapWidth val="150"/>
        <c:axId val="106946560"/>
        <c:axId val="106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46560"/>
        <c:axId val="106948480"/>
      </c:lineChart>
      <c:dateAx>
        <c:axId val="106946560"/>
        <c:scaling>
          <c:orientation val="minMax"/>
        </c:scaling>
        <c:delete val="1"/>
        <c:axPos val="b"/>
        <c:numFmt formatCode="ge" sourceLinked="1"/>
        <c:majorTickMark val="none"/>
        <c:minorTickMark val="none"/>
        <c:tickLblPos val="none"/>
        <c:crossAx val="106948480"/>
        <c:crosses val="autoZero"/>
        <c:auto val="1"/>
        <c:lblOffset val="100"/>
        <c:baseTimeUnit val="years"/>
      </c:dateAx>
      <c:valAx>
        <c:axId val="106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749568"/>
        <c:axId val="105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749568"/>
        <c:axId val="105731584"/>
      </c:lineChart>
      <c:dateAx>
        <c:axId val="70749568"/>
        <c:scaling>
          <c:orientation val="minMax"/>
        </c:scaling>
        <c:delete val="1"/>
        <c:axPos val="b"/>
        <c:numFmt formatCode="ge" sourceLinked="1"/>
        <c:majorTickMark val="none"/>
        <c:minorTickMark val="none"/>
        <c:tickLblPos val="none"/>
        <c:crossAx val="105731584"/>
        <c:crosses val="autoZero"/>
        <c:auto val="1"/>
        <c:lblOffset val="100"/>
        <c:baseTimeUnit val="years"/>
      </c:dateAx>
      <c:valAx>
        <c:axId val="1057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53600"/>
        <c:axId val="105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53600"/>
        <c:axId val="105768064"/>
      </c:lineChart>
      <c:dateAx>
        <c:axId val="105753600"/>
        <c:scaling>
          <c:orientation val="minMax"/>
        </c:scaling>
        <c:delete val="1"/>
        <c:axPos val="b"/>
        <c:numFmt formatCode="ge" sourceLinked="1"/>
        <c:majorTickMark val="none"/>
        <c:minorTickMark val="none"/>
        <c:tickLblPos val="none"/>
        <c:crossAx val="105768064"/>
        <c:crosses val="autoZero"/>
        <c:auto val="1"/>
        <c:lblOffset val="100"/>
        <c:baseTimeUnit val="years"/>
      </c:dateAx>
      <c:valAx>
        <c:axId val="105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20576"/>
        <c:axId val="108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20576"/>
        <c:axId val="108856064"/>
      </c:lineChart>
      <c:dateAx>
        <c:axId val="106920576"/>
        <c:scaling>
          <c:orientation val="minMax"/>
        </c:scaling>
        <c:delete val="1"/>
        <c:axPos val="b"/>
        <c:numFmt formatCode="ge" sourceLinked="1"/>
        <c:majorTickMark val="none"/>
        <c:minorTickMark val="none"/>
        <c:tickLblPos val="none"/>
        <c:crossAx val="108856064"/>
        <c:crosses val="autoZero"/>
        <c:auto val="1"/>
        <c:lblOffset val="100"/>
        <c:baseTimeUnit val="years"/>
      </c:dateAx>
      <c:valAx>
        <c:axId val="108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86272"/>
        <c:axId val="1088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86272"/>
        <c:axId val="108888448"/>
      </c:lineChart>
      <c:dateAx>
        <c:axId val="108886272"/>
        <c:scaling>
          <c:orientation val="minMax"/>
        </c:scaling>
        <c:delete val="1"/>
        <c:axPos val="b"/>
        <c:numFmt formatCode="ge" sourceLinked="1"/>
        <c:majorTickMark val="none"/>
        <c:minorTickMark val="none"/>
        <c:tickLblPos val="none"/>
        <c:crossAx val="108888448"/>
        <c:crosses val="autoZero"/>
        <c:auto val="1"/>
        <c:lblOffset val="100"/>
        <c:baseTimeUnit val="years"/>
      </c:dateAx>
      <c:valAx>
        <c:axId val="1088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253.63</c:v>
                </c:pt>
                <c:pt idx="1">
                  <c:v>215.4</c:v>
                </c:pt>
                <c:pt idx="2">
                  <c:v>362.47</c:v>
                </c:pt>
                <c:pt idx="3">
                  <c:v>614.29</c:v>
                </c:pt>
                <c:pt idx="4" formatCode="#,##0.00;&quot;△&quot;#,##0.00">
                  <c:v>0</c:v>
                </c:pt>
              </c:numCache>
            </c:numRef>
          </c:val>
        </c:ser>
        <c:dLbls>
          <c:showLegendKey val="0"/>
          <c:showVal val="0"/>
          <c:showCatName val="0"/>
          <c:showSerName val="0"/>
          <c:showPercent val="0"/>
          <c:showBubbleSize val="0"/>
        </c:dLbls>
        <c:gapWidth val="150"/>
        <c:axId val="108918656"/>
        <c:axId val="1089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1156.78</c:v>
                </c:pt>
                <c:pt idx="3">
                  <c:v>1239.21</c:v>
                </c:pt>
                <c:pt idx="4">
                  <c:v>1196.58</c:v>
                </c:pt>
              </c:numCache>
            </c:numRef>
          </c:val>
          <c:smooth val="0"/>
        </c:ser>
        <c:dLbls>
          <c:showLegendKey val="0"/>
          <c:showVal val="0"/>
          <c:showCatName val="0"/>
          <c:showSerName val="0"/>
          <c:showPercent val="0"/>
          <c:showBubbleSize val="0"/>
        </c:dLbls>
        <c:marker val="1"/>
        <c:smooth val="0"/>
        <c:axId val="108918656"/>
        <c:axId val="108933120"/>
      </c:lineChart>
      <c:dateAx>
        <c:axId val="108918656"/>
        <c:scaling>
          <c:orientation val="minMax"/>
        </c:scaling>
        <c:delete val="1"/>
        <c:axPos val="b"/>
        <c:numFmt formatCode="ge" sourceLinked="1"/>
        <c:majorTickMark val="none"/>
        <c:minorTickMark val="none"/>
        <c:tickLblPos val="none"/>
        <c:crossAx val="108933120"/>
        <c:crosses val="autoZero"/>
        <c:auto val="1"/>
        <c:lblOffset val="100"/>
        <c:baseTimeUnit val="years"/>
      </c:dateAx>
      <c:valAx>
        <c:axId val="1089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40.729999999999997</c:v>
                </c:pt>
                <c:pt idx="1">
                  <c:v>42.06</c:v>
                </c:pt>
                <c:pt idx="2">
                  <c:v>42.51</c:v>
                </c:pt>
                <c:pt idx="3">
                  <c:v>41.74</c:v>
                </c:pt>
                <c:pt idx="4">
                  <c:v>38.909999999999997</c:v>
                </c:pt>
              </c:numCache>
            </c:numRef>
          </c:val>
        </c:ser>
        <c:dLbls>
          <c:showLegendKey val="0"/>
          <c:showVal val="0"/>
          <c:showCatName val="0"/>
          <c:showSerName val="0"/>
          <c:showPercent val="0"/>
          <c:showBubbleSize val="0"/>
        </c:dLbls>
        <c:gapWidth val="150"/>
        <c:axId val="108955136"/>
        <c:axId val="108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33.82</c:v>
                </c:pt>
                <c:pt idx="3">
                  <c:v>38.14</c:v>
                </c:pt>
                <c:pt idx="4">
                  <c:v>38.28</c:v>
                </c:pt>
              </c:numCache>
            </c:numRef>
          </c:val>
          <c:smooth val="0"/>
        </c:ser>
        <c:dLbls>
          <c:showLegendKey val="0"/>
          <c:showVal val="0"/>
          <c:showCatName val="0"/>
          <c:showSerName val="0"/>
          <c:showPercent val="0"/>
          <c:showBubbleSize val="0"/>
        </c:dLbls>
        <c:marker val="1"/>
        <c:smooth val="0"/>
        <c:axId val="108955136"/>
        <c:axId val="108957056"/>
      </c:lineChart>
      <c:dateAx>
        <c:axId val="108955136"/>
        <c:scaling>
          <c:orientation val="minMax"/>
        </c:scaling>
        <c:delete val="1"/>
        <c:axPos val="b"/>
        <c:numFmt formatCode="ge" sourceLinked="1"/>
        <c:majorTickMark val="none"/>
        <c:minorTickMark val="none"/>
        <c:tickLblPos val="none"/>
        <c:crossAx val="108957056"/>
        <c:crosses val="autoZero"/>
        <c:auto val="1"/>
        <c:lblOffset val="100"/>
        <c:baseTimeUnit val="years"/>
      </c:dateAx>
      <c:valAx>
        <c:axId val="108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435.06</c:v>
                </c:pt>
                <c:pt idx="1">
                  <c:v>420.02</c:v>
                </c:pt>
                <c:pt idx="2">
                  <c:v>421.5</c:v>
                </c:pt>
                <c:pt idx="3">
                  <c:v>450.84</c:v>
                </c:pt>
                <c:pt idx="4">
                  <c:v>490.76</c:v>
                </c:pt>
              </c:numCache>
            </c:numRef>
          </c:val>
        </c:ser>
        <c:dLbls>
          <c:showLegendKey val="0"/>
          <c:showVal val="0"/>
          <c:showCatName val="0"/>
          <c:showSerName val="0"/>
          <c:showPercent val="0"/>
          <c:showBubbleSize val="0"/>
        </c:dLbls>
        <c:gapWidth val="150"/>
        <c:axId val="108991616"/>
        <c:axId val="108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525.1</c:v>
                </c:pt>
                <c:pt idx="3">
                  <c:v>471.79</c:v>
                </c:pt>
                <c:pt idx="4">
                  <c:v>468.36</c:v>
                </c:pt>
              </c:numCache>
            </c:numRef>
          </c:val>
          <c:smooth val="0"/>
        </c:ser>
        <c:dLbls>
          <c:showLegendKey val="0"/>
          <c:showVal val="0"/>
          <c:showCatName val="0"/>
          <c:showSerName val="0"/>
          <c:showPercent val="0"/>
          <c:showBubbleSize val="0"/>
        </c:dLbls>
        <c:marker val="1"/>
        <c:smooth val="0"/>
        <c:axId val="108991616"/>
        <c:axId val="108993536"/>
      </c:lineChart>
      <c:dateAx>
        <c:axId val="108991616"/>
        <c:scaling>
          <c:orientation val="minMax"/>
        </c:scaling>
        <c:delete val="1"/>
        <c:axPos val="b"/>
        <c:numFmt formatCode="ge" sourceLinked="1"/>
        <c:majorTickMark val="none"/>
        <c:minorTickMark val="none"/>
        <c:tickLblPos val="none"/>
        <c:crossAx val="108993536"/>
        <c:crosses val="autoZero"/>
        <c:auto val="1"/>
        <c:lblOffset val="100"/>
        <c:baseTimeUnit val="years"/>
      </c:dateAx>
      <c:valAx>
        <c:axId val="108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三朝町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6816</v>
      </c>
      <c r="AM8" s="47"/>
      <c r="AN8" s="47"/>
      <c r="AO8" s="47"/>
      <c r="AP8" s="47"/>
      <c r="AQ8" s="47"/>
      <c r="AR8" s="47"/>
      <c r="AS8" s="47"/>
      <c r="AT8" s="43">
        <f>データ!S6</f>
        <v>233.52</v>
      </c>
      <c r="AU8" s="43"/>
      <c r="AV8" s="43"/>
      <c r="AW8" s="43"/>
      <c r="AX8" s="43"/>
      <c r="AY8" s="43"/>
      <c r="AZ8" s="43"/>
      <c r="BA8" s="43"/>
      <c r="BB8" s="43">
        <f>データ!T6</f>
        <v>29.19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0.41</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28</v>
      </c>
      <c r="AM10" s="47"/>
      <c r="AN10" s="47"/>
      <c r="AO10" s="47"/>
      <c r="AP10" s="47"/>
      <c r="AQ10" s="47"/>
      <c r="AR10" s="47"/>
      <c r="AS10" s="47"/>
      <c r="AT10" s="43">
        <f>データ!V6</f>
        <v>0.02</v>
      </c>
      <c r="AU10" s="43"/>
      <c r="AV10" s="43"/>
      <c r="AW10" s="43"/>
      <c r="AX10" s="43"/>
      <c r="AY10" s="43"/>
      <c r="AZ10" s="43"/>
      <c r="BA10" s="43"/>
      <c r="BB10" s="43">
        <f>データ!W6</f>
        <v>1400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313645</v>
      </c>
      <c r="D6" s="31">
        <f t="shared" si="3"/>
        <v>47</v>
      </c>
      <c r="E6" s="31">
        <f t="shared" si="3"/>
        <v>17</v>
      </c>
      <c r="F6" s="31">
        <f t="shared" si="3"/>
        <v>7</v>
      </c>
      <c r="G6" s="31">
        <f t="shared" si="3"/>
        <v>0</v>
      </c>
      <c r="H6" s="31" t="str">
        <f t="shared" si="3"/>
        <v>鳥取県　三朝町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0.41</v>
      </c>
      <c r="P6" s="32">
        <f t="shared" si="3"/>
        <v>100</v>
      </c>
      <c r="Q6" s="32">
        <f t="shared" si="3"/>
        <v>3456</v>
      </c>
      <c r="R6" s="32">
        <f t="shared" si="3"/>
        <v>6816</v>
      </c>
      <c r="S6" s="32">
        <f t="shared" si="3"/>
        <v>233.52</v>
      </c>
      <c r="T6" s="32">
        <f t="shared" si="3"/>
        <v>29.19</v>
      </c>
      <c r="U6" s="32">
        <f t="shared" si="3"/>
        <v>28</v>
      </c>
      <c r="V6" s="32">
        <f t="shared" si="3"/>
        <v>0.02</v>
      </c>
      <c r="W6" s="32">
        <f t="shared" si="3"/>
        <v>1400</v>
      </c>
      <c r="X6" s="33">
        <f>IF(X7="",NA(),X7)</f>
        <v>55.84</v>
      </c>
      <c r="Y6" s="33">
        <f t="shared" ref="Y6:AG6" si="4">IF(Y7="",NA(),Y7)</f>
        <v>56.77</v>
      </c>
      <c r="Z6" s="33">
        <f t="shared" si="4"/>
        <v>57.81</v>
      </c>
      <c r="AA6" s="33">
        <f t="shared" si="4"/>
        <v>56.71</v>
      </c>
      <c r="AB6" s="33">
        <f t="shared" si="4"/>
        <v>53.94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253.63</v>
      </c>
      <c r="BF6" s="33">
        <f t="shared" ref="BF6:BN6" si="7">IF(BF7="",NA(),BF7)</f>
        <v>215.4</v>
      </c>
      <c r="BG6" s="33">
        <f t="shared" si="7"/>
        <v>362.47</v>
      </c>
      <c r="BH6" s="33">
        <f t="shared" si="7"/>
        <v>614.29</v>
      </c>
      <c r="BI6" s="32">
        <f t="shared" si="7"/>
        <v>0</v>
      </c>
      <c r="BJ6" s="33">
        <f t="shared" si="7"/>
        <v>1775.02</v>
      </c>
      <c r="BK6" s="33">
        <f t="shared" si="7"/>
        <v>1844.55</v>
      </c>
      <c r="BL6" s="33">
        <f t="shared" si="7"/>
        <v>1156.78</v>
      </c>
      <c r="BM6" s="33">
        <f t="shared" si="7"/>
        <v>1239.21</v>
      </c>
      <c r="BN6" s="33">
        <f t="shared" si="7"/>
        <v>1196.58</v>
      </c>
      <c r="BO6" s="32" t="str">
        <f>IF(BO7="","",IF(BO7="-","【-】","【"&amp;SUBSTITUTE(TEXT(BO7,"#,##0.00"),"-","△")&amp;"】"))</f>
        <v>【1,247.32】</v>
      </c>
      <c r="BP6" s="33">
        <f>IF(BP7="",NA(),BP7)</f>
        <v>40.729999999999997</v>
      </c>
      <c r="BQ6" s="33">
        <f t="shared" ref="BQ6:BY6" si="8">IF(BQ7="",NA(),BQ7)</f>
        <v>42.06</v>
      </c>
      <c r="BR6" s="33">
        <f t="shared" si="8"/>
        <v>42.51</v>
      </c>
      <c r="BS6" s="33">
        <f t="shared" si="8"/>
        <v>41.74</v>
      </c>
      <c r="BT6" s="33">
        <f t="shared" si="8"/>
        <v>38.909999999999997</v>
      </c>
      <c r="BU6" s="33">
        <f t="shared" si="8"/>
        <v>24.18</v>
      </c>
      <c r="BV6" s="33">
        <f t="shared" si="8"/>
        <v>22.93</v>
      </c>
      <c r="BW6" s="33">
        <f t="shared" si="8"/>
        <v>33.82</v>
      </c>
      <c r="BX6" s="33">
        <f t="shared" si="8"/>
        <v>38.14</v>
      </c>
      <c r="BY6" s="33">
        <f t="shared" si="8"/>
        <v>38.28</v>
      </c>
      <c r="BZ6" s="32" t="str">
        <f>IF(BZ7="","",IF(BZ7="-","【-】","【"&amp;SUBSTITUTE(TEXT(BZ7,"#,##0.00"),"-","△")&amp;"】"))</f>
        <v>【29.13】</v>
      </c>
      <c r="CA6" s="33">
        <f>IF(CA7="",NA(),CA7)</f>
        <v>435.06</v>
      </c>
      <c r="CB6" s="33">
        <f t="shared" ref="CB6:CJ6" si="9">IF(CB7="",NA(),CB7)</f>
        <v>420.02</v>
      </c>
      <c r="CC6" s="33">
        <f t="shared" si="9"/>
        <v>421.5</v>
      </c>
      <c r="CD6" s="33">
        <f t="shared" si="9"/>
        <v>450.84</v>
      </c>
      <c r="CE6" s="33">
        <f t="shared" si="9"/>
        <v>490.76</v>
      </c>
      <c r="CF6" s="33">
        <f t="shared" si="9"/>
        <v>688.75</v>
      </c>
      <c r="CG6" s="33">
        <f t="shared" si="9"/>
        <v>690.86</v>
      </c>
      <c r="CH6" s="33">
        <f t="shared" si="9"/>
        <v>525.1</v>
      </c>
      <c r="CI6" s="33">
        <f t="shared" si="9"/>
        <v>471.79</v>
      </c>
      <c r="CJ6" s="33">
        <f t="shared" si="9"/>
        <v>468.36</v>
      </c>
      <c r="CK6" s="32" t="str">
        <f>IF(CK7="","",IF(CK7="-","【-】","【"&amp;SUBSTITUTE(TEXT(CK7,"#,##0.00"),"-","△")&amp;"】"))</f>
        <v>【609.17】</v>
      </c>
      <c r="CL6" s="33">
        <f>IF(CL7="",NA(),CL7)</f>
        <v>50</v>
      </c>
      <c r="CM6" s="33">
        <f t="shared" ref="CM6:CU6" si="10">IF(CM7="",NA(),CM7)</f>
        <v>57.14</v>
      </c>
      <c r="CN6" s="33">
        <f t="shared" si="10"/>
        <v>28.57</v>
      </c>
      <c r="CO6" s="33" t="str">
        <f t="shared" si="10"/>
        <v>-</v>
      </c>
      <c r="CP6" s="33" t="str">
        <f t="shared" si="10"/>
        <v>-</v>
      </c>
      <c r="CQ6" s="33">
        <f t="shared" si="10"/>
        <v>44.28</v>
      </c>
      <c r="CR6" s="33">
        <f t="shared" si="10"/>
        <v>47.83</v>
      </c>
      <c r="CS6" s="33">
        <f t="shared" si="10"/>
        <v>58.58</v>
      </c>
      <c r="CT6" s="33">
        <f t="shared" si="10"/>
        <v>56.52</v>
      </c>
      <c r="CU6" s="33">
        <f t="shared" si="10"/>
        <v>53.97</v>
      </c>
      <c r="CV6" s="32" t="str">
        <f>IF(CV7="","",IF(CV7="-","【-】","【"&amp;SUBSTITUTE(TEXT(CV7,"#,##0.00"),"-","△")&amp;"】"))</f>
        <v>【48.43】</v>
      </c>
      <c r="CW6" s="33">
        <f>IF(CW7="",NA(),CW7)</f>
        <v>72.73</v>
      </c>
      <c r="CX6" s="33">
        <f t="shared" ref="CX6:DF6" si="11">IF(CX7="",NA(),CX7)</f>
        <v>71.88</v>
      </c>
      <c r="CY6" s="33">
        <f t="shared" si="11"/>
        <v>74.19</v>
      </c>
      <c r="CZ6" s="33">
        <f t="shared" si="11"/>
        <v>77.42</v>
      </c>
      <c r="DA6" s="33">
        <f t="shared" si="11"/>
        <v>75</v>
      </c>
      <c r="DB6" s="33">
        <f t="shared" si="11"/>
        <v>84.31</v>
      </c>
      <c r="DC6" s="33">
        <f t="shared" si="11"/>
        <v>84.46</v>
      </c>
      <c r="DD6" s="33">
        <f t="shared" si="11"/>
        <v>89.31</v>
      </c>
      <c r="DE6" s="33">
        <f t="shared" si="11"/>
        <v>91.27</v>
      </c>
      <c r="DF6" s="33">
        <f t="shared" si="11"/>
        <v>92.01</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313645</v>
      </c>
      <c r="D7" s="35">
        <v>47</v>
      </c>
      <c r="E7" s="35">
        <v>17</v>
      </c>
      <c r="F7" s="35">
        <v>7</v>
      </c>
      <c r="G7" s="35">
        <v>0</v>
      </c>
      <c r="H7" s="35" t="s">
        <v>96</v>
      </c>
      <c r="I7" s="35" t="s">
        <v>97</v>
      </c>
      <c r="J7" s="35" t="s">
        <v>98</v>
      </c>
      <c r="K7" s="35" t="s">
        <v>99</v>
      </c>
      <c r="L7" s="35" t="s">
        <v>100</v>
      </c>
      <c r="M7" s="36" t="s">
        <v>101</v>
      </c>
      <c r="N7" s="36" t="s">
        <v>102</v>
      </c>
      <c r="O7" s="36">
        <v>0.41</v>
      </c>
      <c r="P7" s="36">
        <v>100</v>
      </c>
      <c r="Q7" s="36">
        <v>3456</v>
      </c>
      <c r="R7" s="36">
        <v>6816</v>
      </c>
      <c r="S7" s="36">
        <v>233.52</v>
      </c>
      <c r="T7" s="36">
        <v>29.19</v>
      </c>
      <c r="U7" s="36">
        <v>28</v>
      </c>
      <c r="V7" s="36">
        <v>0.02</v>
      </c>
      <c r="W7" s="36">
        <v>1400</v>
      </c>
      <c r="X7" s="36">
        <v>55.84</v>
      </c>
      <c r="Y7" s="36">
        <v>56.77</v>
      </c>
      <c r="Z7" s="36">
        <v>57.81</v>
      </c>
      <c r="AA7" s="36">
        <v>56.71</v>
      </c>
      <c r="AB7" s="36">
        <v>53.94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253.63</v>
      </c>
      <c r="BF7" s="36">
        <v>215.4</v>
      </c>
      <c r="BG7" s="36">
        <v>362.47</v>
      </c>
      <c r="BH7" s="36">
        <v>614.29</v>
      </c>
      <c r="BI7" s="36">
        <v>0</v>
      </c>
      <c r="BJ7" s="36">
        <v>1775.02</v>
      </c>
      <c r="BK7" s="36">
        <v>1844.55</v>
      </c>
      <c r="BL7" s="36">
        <v>1156.78</v>
      </c>
      <c r="BM7" s="36">
        <v>1239.21</v>
      </c>
      <c r="BN7" s="36">
        <v>1196.58</v>
      </c>
      <c r="BO7" s="36">
        <v>1247.32</v>
      </c>
      <c r="BP7" s="36">
        <v>40.729999999999997</v>
      </c>
      <c r="BQ7" s="36">
        <v>42.06</v>
      </c>
      <c r="BR7" s="36">
        <v>42.51</v>
      </c>
      <c r="BS7" s="36">
        <v>41.74</v>
      </c>
      <c r="BT7" s="36">
        <v>38.909999999999997</v>
      </c>
      <c r="BU7" s="36">
        <v>24.18</v>
      </c>
      <c r="BV7" s="36">
        <v>22.93</v>
      </c>
      <c r="BW7" s="36">
        <v>33.82</v>
      </c>
      <c r="BX7" s="36">
        <v>38.14</v>
      </c>
      <c r="BY7" s="36">
        <v>38.28</v>
      </c>
      <c r="BZ7" s="36">
        <v>29.13</v>
      </c>
      <c r="CA7" s="36">
        <v>435.06</v>
      </c>
      <c r="CB7" s="36">
        <v>420.02</v>
      </c>
      <c r="CC7" s="36">
        <v>421.5</v>
      </c>
      <c r="CD7" s="36">
        <v>450.84</v>
      </c>
      <c r="CE7" s="36">
        <v>490.76</v>
      </c>
      <c r="CF7" s="36">
        <v>688.75</v>
      </c>
      <c r="CG7" s="36">
        <v>690.86</v>
      </c>
      <c r="CH7" s="36">
        <v>525.1</v>
      </c>
      <c r="CI7" s="36">
        <v>471.79</v>
      </c>
      <c r="CJ7" s="36">
        <v>468.36</v>
      </c>
      <c r="CK7" s="36">
        <v>609.16999999999996</v>
      </c>
      <c r="CL7" s="36">
        <v>50</v>
      </c>
      <c r="CM7" s="36">
        <v>57.14</v>
      </c>
      <c r="CN7" s="36">
        <v>28.57</v>
      </c>
      <c r="CO7" s="36" t="s">
        <v>101</v>
      </c>
      <c r="CP7" s="36" t="s">
        <v>101</v>
      </c>
      <c r="CQ7" s="36">
        <v>44.28</v>
      </c>
      <c r="CR7" s="36">
        <v>47.83</v>
      </c>
      <c r="CS7" s="36">
        <v>58.58</v>
      </c>
      <c r="CT7" s="36">
        <v>56.52</v>
      </c>
      <c r="CU7" s="36">
        <v>53.97</v>
      </c>
      <c r="CV7" s="36">
        <v>48.43</v>
      </c>
      <c r="CW7" s="36">
        <v>72.73</v>
      </c>
      <c r="CX7" s="36">
        <v>71.88</v>
      </c>
      <c r="CY7" s="36">
        <v>74.19</v>
      </c>
      <c r="CZ7" s="36">
        <v>77.42</v>
      </c>
      <c r="DA7" s="36">
        <v>75</v>
      </c>
      <c r="DB7" s="36">
        <v>84.31</v>
      </c>
      <c r="DC7" s="36">
        <v>84.46</v>
      </c>
      <c r="DD7" s="36">
        <v>89.31</v>
      </c>
      <c r="DE7" s="36">
        <v>91.27</v>
      </c>
      <c r="DF7" s="36">
        <v>92.01</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urushibara-ryouji</cp:lastModifiedBy>
  <cp:lastPrinted>2017-02-22T03:43:51Z</cp:lastPrinted>
  <dcterms:created xsi:type="dcterms:W3CDTF">2017-02-08T03:19:47Z</dcterms:created>
  <dcterms:modified xsi:type="dcterms:W3CDTF">2017-02-23T01:34:10Z</dcterms:modified>
  <cp:category/>
</cp:coreProperties>
</file>