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7455" tabRatio="850" firstSheet="11" activeTab="17"/>
  </bookViews>
  <sheets>
    <sheet name="Ｔ９" sheetId="1" r:id="rId1"/>
    <sheet name="Ｔ１４" sheetId="2" r:id="rId2"/>
    <sheet name="Ｓ５" sheetId="3" r:id="rId3"/>
    <sheet name="Ｓ１０" sheetId="4" r:id="rId4"/>
    <sheet name="Ｓ２５" sheetId="5" r:id="rId5"/>
    <sheet name="Ｓ３０" sheetId="6" r:id="rId6"/>
    <sheet name="Ｓ３５" sheetId="7" r:id="rId7"/>
    <sheet name="Ｓ４０" sheetId="8" r:id="rId8"/>
    <sheet name="Ｓ４５" sheetId="9" r:id="rId9"/>
    <sheet name="Ｓ５０" sheetId="10" r:id="rId10"/>
    <sheet name="Ｓ５５" sheetId="11" r:id="rId11"/>
    <sheet name="Ｓ６０" sheetId="12" r:id="rId12"/>
    <sheet name="Ｈ２" sheetId="13" r:id="rId13"/>
    <sheet name="Ｈ７" sheetId="14" r:id="rId14"/>
    <sheet name="Ｈ１２" sheetId="15" r:id="rId15"/>
    <sheet name="Ｈ１７" sheetId="16" r:id="rId16"/>
    <sheet name="Ｈ２２ " sheetId="17" r:id="rId17"/>
    <sheet name="Ｈ２７" sheetId="18" r:id="rId18"/>
  </sheets>
  <definedNames>
    <definedName name="_xlnm.Print_Area" localSheetId="14">'Ｈ１２'!$A$2:$J$27</definedName>
    <definedName name="_xlnm.Print_Area" localSheetId="15">'Ｈ１７'!$A$2:$I$27</definedName>
    <definedName name="_xlnm.Print_Area" localSheetId="12">'Ｈ２'!$A$2:$J$27</definedName>
    <definedName name="_xlnm.Print_Area" localSheetId="16">'Ｈ２２ '!$A$1:$I$27</definedName>
    <definedName name="_xlnm.Print_Area" localSheetId="17">'Ｈ２７'!$A$1:$I$27</definedName>
    <definedName name="_xlnm.Print_Area" localSheetId="13">'Ｈ７'!$A$2:$J$27</definedName>
    <definedName name="_xlnm.Print_Area" localSheetId="3">'Ｓ１０'!$2:$20</definedName>
    <definedName name="_xlnm.Print_Area" localSheetId="4">'Ｓ２５'!$2:$24</definedName>
    <definedName name="_xlnm.Print_Area" localSheetId="5">'Ｓ３０'!$2:$27</definedName>
    <definedName name="_xlnm.Print_Area" localSheetId="6">'Ｓ３５'!$A$2:$M$27</definedName>
    <definedName name="_xlnm.Print_Area" localSheetId="7">'Ｓ４０'!$A$2:$M$27</definedName>
    <definedName name="_xlnm.Print_Area" localSheetId="8">'Ｓ４５'!$A$2:$J$27</definedName>
    <definedName name="_xlnm.Print_Area" localSheetId="2">'Ｓ５'!$2:$20</definedName>
    <definedName name="_xlnm.Print_Area" localSheetId="9">'Ｓ５０'!$A$2:$J$27</definedName>
    <definedName name="_xlnm.Print_Area" localSheetId="10">'Ｓ５５'!$A$2:$J$27</definedName>
    <definedName name="_xlnm.Print_Area" localSheetId="11">'Ｓ６０'!$A$2:$J$27</definedName>
    <definedName name="_xlnm.Print_Area" localSheetId="1">'Ｔ１４'!$2:$20</definedName>
    <definedName name="_xlnm.Print_Area" localSheetId="0">'Ｔ９'!$2:$20</definedName>
    <definedName name="_xlnm.Print_Titles" localSheetId="3">'Ｓ１０'!$A:$A</definedName>
    <definedName name="_xlnm.Print_Titles" localSheetId="4">'Ｓ２５'!$A:$A</definedName>
    <definedName name="_xlnm.Print_Titles" localSheetId="5">'Ｓ３０'!$A:$A</definedName>
    <definedName name="_xlnm.Print_Titles" localSheetId="2">'Ｓ５'!$A:$A</definedName>
    <definedName name="_xlnm.Print_Titles" localSheetId="1">'Ｔ１４'!$A:$A</definedName>
    <definedName name="_xlnm.Print_Titles" localSheetId="0">'Ｔ９'!$A:$A</definedName>
  </definedNames>
  <calcPr fullCalcOnLoad="1"/>
</workbook>
</file>

<file path=xl/sharedStrings.xml><?xml version="1.0" encoding="utf-8"?>
<sst xmlns="http://schemas.openxmlformats.org/spreadsheetml/2006/main" count="1470" uniqueCount="275">
  <si>
    <t>総数</t>
  </si>
  <si>
    <t>男</t>
  </si>
  <si>
    <t>女</t>
  </si>
  <si>
    <t>　０～４歳</t>
  </si>
  <si>
    <t>不詳</t>
  </si>
  <si>
    <t>米子市</t>
  </si>
  <si>
    <t>米子市</t>
  </si>
  <si>
    <t>彦名村</t>
  </si>
  <si>
    <t>﨑津村</t>
  </si>
  <si>
    <t>大篠津村</t>
  </si>
  <si>
    <t>和田村</t>
  </si>
  <si>
    <t>富益村</t>
  </si>
  <si>
    <t>夜見村</t>
  </si>
  <si>
    <t>成実村</t>
  </si>
  <si>
    <t>尚徳村</t>
  </si>
  <si>
    <t>五千石村</t>
  </si>
  <si>
    <t>県村</t>
  </si>
  <si>
    <t>春日村</t>
  </si>
  <si>
    <t>大高村</t>
  </si>
  <si>
    <t>巖村</t>
  </si>
  <si>
    <t>大和村</t>
  </si>
  <si>
    <t>淀江町</t>
  </si>
  <si>
    <t>宇田川村</t>
  </si>
  <si>
    <t>　５～９</t>
  </si>
  <si>
    <t>　10～14</t>
  </si>
  <si>
    <t>　10～14</t>
  </si>
  <si>
    <t>　15～19</t>
  </si>
  <si>
    <t>　15～19</t>
  </si>
  <si>
    <t>　20～24</t>
  </si>
  <si>
    <t>　20～24</t>
  </si>
  <si>
    <t>　25～29</t>
  </si>
  <si>
    <t>　25～29</t>
  </si>
  <si>
    <t>　30～34</t>
  </si>
  <si>
    <t>　30～34</t>
  </si>
  <si>
    <t>　35～39</t>
  </si>
  <si>
    <t>　35～39</t>
  </si>
  <si>
    <t>　40～44</t>
  </si>
  <si>
    <t>　40～44</t>
  </si>
  <si>
    <t>　45～49</t>
  </si>
  <si>
    <t>　45～49</t>
  </si>
  <si>
    <t>　50～54</t>
  </si>
  <si>
    <t>　50～54</t>
  </si>
  <si>
    <t>　55～59</t>
  </si>
  <si>
    <t>　55～59</t>
  </si>
  <si>
    <t>　60～64</t>
  </si>
  <si>
    <t>　60～64</t>
  </si>
  <si>
    <t>　65～69</t>
  </si>
  <si>
    <t>　65～69</t>
  </si>
  <si>
    <t>　70～74</t>
  </si>
  <si>
    <t>　70～74</t>
  </si>
  <si>
    <t>　75～79</t>
  </si>
  <si>
    <t>　75～79</t>
  </si>
  <si>
    <t>　80～84</t>
  </si>
  <si>
    <t>　85～89</t>
  </si>
  <si>
    <t>　90～94</t>
  </si>
  <si>
    <t>　95～</t>
  </si>
  <si>
    <t>　80～</t>
  </si>
  <si>
    <t>淀江町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</si>
  <si>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</si>
  <si>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</si>
  <si>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</si>
  <si>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</si>
  <si>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</si>
  <si>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</si>
  <si>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</si>
  <si>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</si>
  <si>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</si>
  <si>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</si>
  <si>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</si>
  <si>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</si>
  <si>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</si>
  <si>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</si>
  <si>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</si>
  <si>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</si>
  <si>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</si>
  <si>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</si>
  <si>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</si>
  <si>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伯仙町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</si>
  <si>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</si>
  <si>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</si>
  <si>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</si>
  <si>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</si>
  <si>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</si>
  <si>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</si>
  <si>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</si>
  <si>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</si>
  <si>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</si>
  <si>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</si>
  <si>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</si>
  <si>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</si>
  <si>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</si>
  <si>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</si>
  <si>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</si>
  <si>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</si>
  <si>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</si>
  <si>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</si>
  <si>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</si>
  <si>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</si>
  <si>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</si>
  <si>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</si>
  <si>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</si>
  <si>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</si>
  <si>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</si>
  <si>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</si>
  <si>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</si>
  <si>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</si>
  <si>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</si>
  <si>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</si>
  <si>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</si>
  <si>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</si>
  <si>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</si>
  <si>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</si>
  <si>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</si>
  <si>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</si>
  <si>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</si>
  <si>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</si>
  <si>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</si>
  <si>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</si>
  <si>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</si>
  <si>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</si>
  <si>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</si>
  <si>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</si>
  <si>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</si>
  <si>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</si>
  <si>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</si>
  <si>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</si>
  <si>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</si>
  <si>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</si>
  <si>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</si>
  <si>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</si>
  <si>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</si>
  <si>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</si>
  <si>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</si>
  <si>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</si>
  <si>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</si>
  <si>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</si>
  <si>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</si>
  <si>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</si>
  <si>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25～29</t>
  </si>
  <si>
    <t>　30～34</t>
  </si>
  <si>
    <t>　35～39</t>
  </si>
  <si>
    <t>　40～44</t>
  </si>
  <si>
    <t>　55～59</t>
  </si>
  <si>
    <t>　55～59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</si>
  <si>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</si>
  <si>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</si>
  <si>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</si>
  <si>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</si>
  <si>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</si>
  <si>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</si>
  <si>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</si>
  <si>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</si>
  <si>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</si>
  <si>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</si>
  <si>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</si>
  <si>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</si>
  <si>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</si>
  <si>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</si>
  <si>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</si>
  <si>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</si>
  <si>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</si>
  <si>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</si>
  <si>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</si>
  <si>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</si>
  <si>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</si>
  <si>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</si>
  <si>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</si>
  <si>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</si>
  <si>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</si>
  <si>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</si>
  <si>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</si>
  <si>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</si>
  <si>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</si>
  <si>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</si>
  <si>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</si>
  <si>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</si>
  <si>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</si>
  <si>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</si>
  <si>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</si>
  <si>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</si>
  <si>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</si>
  <si>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</si>
  <si>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</si>
  <si>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</si>
  <si>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５～９</t>
  </si>
  <si>
    <t>０歳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</si>
  <si>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</si>
  <si>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</si>
  <si>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</si>
  <si>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</si>
  <si>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</si>
  <si>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</si>
  <si>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</si>
  <si>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</si>
  <si>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</si>
  <si>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65～69</t>
  </si>
  <si>
    <t>70～</t>
  </si>
  <si>
    <t>﨑津村</t>
  </si>
  <si>
    <t>大篠津村</t>
  </si>
  <si>
    <t>加茂村</t>
  </si>
  <si>
    <t>福米村</t>
  </si>
  <si>
    <t>福生村</t>
  </si>
  <si>
    <t>車尾村</t>
  </si>
  <si>
    <t>五千石村</t>
  </si>
  <si>
    <t>県村</t>
  </si>
  <si>
    <t>巖村</t>
  </si>
  <si>
    <t>昭和25年国勢調査年齢（5歳階級別）・男女別人口　</t>
  </si>
  <si>
    <t>昭和30年国勢調査年齢（5歳階級別）・男女別人口　</t>
  </si>
  <si>
    <t>昭和35年国勢調査年齢（5歳階級別）・男女別人口　</t>
  </si>
  <si>
    <t>昭和40年国勢調査年齢（5歳階級別）・男女別人口　</t>
  </si>
  <si>
    <t>昭和45年国勢調査年齢（5歳階級別）・男女別人口　</t>
  </si>
  <si>
    <t>昭和50年国勢調査年齢（5歳階級別）・男女別人口　</t>
  </si>
  <si>
    <t>昭和55年国勢調査年齢（5歳階級別）・男女別人口　</t>
  </si>
  <si>
    <t>昭和60年国勢調査年齢（5歳階級別）・男女別人口　</t>
  </si>
  <si>
    <t>平成2年国勢調査年齢（5歳階級別）・男女別人口　</t>
  </si>
  <si>
    <t>平成7年国勢調査年齢（5歳階級別）・男女別人口　</t>
  </si>
  <si>
    <t>平成12年国勢調査年齢（5歳階級別）・男女別人口　</t>
  </si>
  <si>
    <t>平成17年国勢調査年齢（5歳階級別）・男女別人口　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</si>
  <si>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</si>
  <si>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</si>
  <si>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</si>
  <si>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</si>
  <si>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</si>
  <si>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</si>
  <si>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</si>
  <si>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</si>
  <si>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住吉村</t>
  </si>
  <si>
    <t>宇田川村</t>
  </si>
  <si>
    <t>65～</t>
  </si>
  <si>
    <t>60～</t>
  </si>
  <si>
    <t>米子町</t>
  </si>
  <si>
    <t>淀江町</t>
  </si>
  <si>
    <t>彦名村</t>
  </si>
  <si>
    <t>住吉村</t>
  </si>
  <si>
    <t>崎津村</t>
  </si>
  <si>
    <t>大篠津村</t>
  </si>
  <si>
    <t>夜見村</t>
  </si>
  <si>
    <t>富益村</t>
  </si>
  <si>
    <t>和田村</t>
  </si>
  <si>
    <t>加茂村</t>
  </si>
  <si>
    <t>福米村</t>
  </si>
  <si>
    <t>福生村</t>
  </si>
  <si>
    <t>車尾村</t>
  </si>
  <si>
    <t>成実村</t>
  </si>
  <si>
    <t>五千石村</t>
  </si>
  <si>
    <t>尚徳村</t>
  </si>
  <si>
    <t>県村</t>
  </si>
  <si>
    <t>春日村</t>
  </si>
  <si>
    <t>大高村</t>
  </si>
  <si>
    <t xml:space="preserve">- </t>
  </si>
  <si>
    <t>大正9年国勢調査年齢（５歳階級別）・男女別人口　</t>
  </si>
  <si>
    <t>大正14年国勢調査年齢（５歳階級別）・男女別人口　</t>
  </si>
  <si>
    <t>昭和５年国勢調査年齢（５歳階級別）・男女別人口　</t>
  </si>
  <si>
    <t>昭和10年国勢調査年齢（５歳階級別）・男女別人口　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</si>
  <si>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</si>
  <si>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</si>
  <si>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</si>
  <si>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</si>
  <si>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</si>
  <si>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</si>
  <si>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</si>
  <si>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</si>
  <si>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</si>
  <si>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</si>
  <si>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</si>
  <si>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</si>
  <si>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</si>
  <si>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</si>
  <si>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</si>
  <si>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</si>
  <si>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</si>
  <si>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</si>
  <si>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</si>
  <si>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平成22年国勢調査年齢（5歳階級別）・男女別人口　</t>
  </si>
  <si>
    <t>平成27年国勢調査年齢（5歳階級別）・男女別人口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</si>
</sst>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88">
    <xf numFmtId="0" fontId="0" fillId="0" borderId="0" xfId="0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 horizontal="center"/>
    </xf>
    <xf numFmtId="38" fontId="6" fillId="0" borderId="11" xfId="48" applyFont="1" applyBorder="1" applyAlignment="1">
      <alignment horizontal="center"/>
    </xf>
    <xf numFmtId="38" fontId="6" fillId="0" borderId="12" xfId="48" applyFont="1" applyBorder="1" applyAlignment="1">
      <alignment/>
    </xf>
    <xf numFmtId="38" fontId="6" fillId="0" borderId="13" xfId="48" applyFont="1" applyBorder="1" applyAlignment="1">
      <alignment/>
    </xf>
    <xf numFmtId="38" fontId="3" fillId="0" borderId="12" xfId="48" applyFont="1" applyBorder="1" applyAlignment="1">
      <alignment horizontal="center"/>
    </xf>
    <xf numFmtId="38" fontId="3" fillId="0" borderId="14" xfId="48" applyFont="1" applyBorder="1" applyAlignment="1">
      <alignment horizontal="center"/>
    </xf>
    <xf numFmtId="38" fontId="2" fillId="0" borderId="0" xfId="48" applyFont="1" applyAlignment="1">
      <alignment/>
    </xf>
    <xf numFmtId="38" fontId="5" fillId="0" borderId="15" xfId="48" applyFont="1" applyBorder="1" applyAlignment="1">
      <alignment horizontal="center"/>
    </xf>
    <xf numFmtId="38" fontId="3" fillId="0" borderId="13" xfId="48" applyFont="1" applyBorder="1" applyAlignment="1">
      <alignment/>
    </xf>
    <xf numFmtId="38" fontId="3" fillId="0" borderId="15" xfId="48" applyFont="1" applyBorder="1" applyAlignment="1">
      <alignment horizontal="center"/>
    </xf>
    <xf numFmtId="38" fontId="3" fillId="0" borderId="16" xfId="48" applyFont="1" applyBorder="1" applyAlignment="1">
      <alignment horizontal="center"/>
    </xf>
    <xf numFmtId="38" fontId="3" fillId="0" borderId="17" xfId="48" applyFont="1" applyBorder="1" applyAlignment="1">
      <alignment horizontal="center"/>
    </xf>
    <xf numFmtId="38" fontId="3" fillId="0" borderId="18" xfId="48" applyFont="1" applyBorder="1" applyAlignment="1">
      <alignment horizontal="center"/>
    </xf>
    <xf numFmtId="176" fontId="6" fillId="0" borderId="19" xfId="48" applyNumberFormat="1" applyFont="1" applyBorder="1" applyAlignment="1">
      <alignment/>
    </xf>
    <xf numFmtId="176" fontId="6" fillId="0" borderId="20" xfId="48" applyNumberFormat="1" applyFont="1" applyBorder="1" applyAlignment="1">
      <alignment/>
    </xf>
    <xf numFmtId="176" fontId="6" fillId="0" borderId="21" xfId="48" applyNumberFormat="1" applyFont="1" applyBorder="1" applyAlignment="1">
      <alignment/>
    </xf>
    <xf numFmtId="176" fontId="6" fillId="0" borderId="15" xfId="48" applyNumberFormat="1" applyFont="1" applyBorder="1" applyAlignment="1">
      <alignment/>
    </xf>
    <xf numFmtId="176" fontId="6" fillId="0" borderId="22" xfId="48" applyNumberFormat="1" applyFont="1" applyBorder="1" applyAlignment="1">
      <alignment/>
    </xf>
    <xf numFmtId="176" fontId="6" fillId="0" borderId="14" xfId="48" applyNumberFormat="1" applyFont="1" applyBorder="1" applyAlignment="1">
      <alignment/>
    </xf>
    <xf numFmtId="176" fontId="6" fillId="0" borderId="23" xfId="48" applyNumberFormat="1" applyFont="1" applyBorder="1" applyAlignment="1">
      <alignment/>
    </xf>
    <xf numFmtId="176" fontId="6" fillId="0" borderId="24" xfId="48" applyNumberFormat="1" applyFont="1" applyBorder="1" applyAlignment="1">
      <alignment/>
    </xf>
    <xf numFmtId="176" fontId="6" fillId="0" borderId="25" xfId="48" applyNumberFormat="1" applyFont="1" applyBorder="1" applyAlignment="1">
      <alignment/>
    </xf>
    <xf numFmtId="38" fontId="0" fillId="0" borderId="0" xfId="48" applyFont="1" applyAlignment="1">
      <alignment/>
    </xf>
    <xf numFmtId="38" fontId="6" fillId="0" borderId="10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176" fontId="6" fillId="0" borderId="19" xfId="48" applyNumberFormat="1" applyFont="1" applyFill="1" applyBorder="1" applyAlignment="1">
      <alignment/>
    </xf>
    <xf numFmtId="176" fontId="6" fillId="0" borderId="20" xfId="48" applyNumberFormat="1" applyFont="1" applyFill="1" applyBorder="1" applyAlignment="1">
      <alignment/>
    </xf>
    <xf numFmtId="176" fontId="6" fillId="0" borderId="21" xfId="48" applyNumberFormat="1" applyFont="1" applyFill="1" applyBorder="1" applyAlignment="1">
      <alignment/>
    </xf>
    <xf numFmtId="176" fontId="6" fillId="0" borderId="12" xfId="48" applyNumberFormat="1" applyFont="1" applyBorder="1" applyAlignment="1">
      <alignment/>
    </xf>
    <xf numFmtId="176" fontId="6" fillId="0" borderId="26" xfId="48" applyNumberFormat="1" applyFont="1" applyBorder="1" applyAlignment="1">
      <alignment/>
    </xf>
    <xf numFmtId="176" fontId="0" fillId="0" borderId="0" xfId="48" applyNumberFormat="1" applyFont="1" applyAlignment="1">
      <alignment/>
    </xf>
    <xf numFmtId="176" fontId="6" fillId="0" borderId="27" xfId="48" applyNumberFormat="1" applyFont="1" applyBorder="1" applyAlignment="1">
      <alignment/>
    </xf>
    <xf numFmtId="176" fontId="6" fillId="0" borderId="27" xfId="48" applyNumberFormat="1" applyFont="1" applyFill="1" applyBorder="1" applyAlignment="1">
      <alignment/>
    </xf>
    <xf numFmtId="176" fontId="0" fillId="0" borderId="0" xfId="48" applyNumberFormat="1" applyFont="1" applyFill="1" applyAlignment="1">
      <alignment/>
    </xf>
    <xf numFmtId="177" fontId="6" fillId="0" borderId="20" xfId="48" applyNumberFormat="1" applyFont="1" applyBorder="1" applyAlignment="1">
      <alignment horizontal="right"/>
    </xf>
    <xf numFmtId="177" fontId="6" fillId="0" borderId="27" xfId="48" applyNumberFormat="1" applyFont="1" applyBorder="1" applyAlignment="1">
      <alignment horizontal="right"/>
    </xf>
    <xf numFmtId="176" fontId="6" fillId="0" borderId="28" xfId="48" applyNumberFormat="1" applyFont="1" applyBorder="1" applyAlignment="1">
      <alignment/>
    </xf>
    <xf numFmtId="176" fontId="6" fillId="0" borderId="29" xfId="48" applyNumberFormat="1" applyFont="1" applyBorder="1" applyAlignment="1">
      <alignment/>
    </xf>
    <xf numFmtId="177" fontId="6" fillId="0" borderId="19" xfId="48" applyNumberFormat="1" applyFont="1" applyBorder="1" applyAlignment="1">
      <alignment/>
    </xf>
    <xf numFmtId="177" fontId="6" fillId="0" borderId="21" xfId="48" applyNumberFormat="1" applyFont="1" applyBorder="1" applyAlignment="1">
      <alignment/>
    </xf>
    <xf numFmtId="49" fontId="6" fillId="0" borderId="20" xfId="48" applyNumberFormat="1" applyFont="1" applyFill="1" applyBorder="1" applyAlignment="1">
      <alignment horizontal="right"/>
    </xf>
    <xf numFmtId="49" fontId="6" fillId="0" borderId="27" xfId="48" applyNumberFormat="1" applyFont="1" applyFill="1" applyBorder="1" applyAlignment="1">
      <alignment horizontal="right"/>
    </xf>
    <xf numFmtId="49" fontId="6" fillId="0" borderId="20" xfId="48" applyNumberFormat="1" applyFont="1" applyBorder="1" applyAlignment="1">
      <alignment horizontal="right"/>
    </xf>
    <xf numFmtId="177" fontId="6" fillId="0" borderId="30" xfId="48" applyNumberFormat="1" applyFont="1" applyBorder="1" applyAlignment="1">
      <alignment horizontal="right"/>
    </xf>
    <xf numFmtId="177" fontId="6" fillId="0" borderId="24" xfId="48" applyNumberFormat="1" applyFont="1" applyBorder="1" applyAlignment="1">
      <alignment horizontal="right"/>
    </xf>
    <xf numFmtId="177" fontId="6" fillId="0" borderId="29" xfId="48" applyNumberFormat="1" applyFont="1" applyBorder="1" applyAlignment="1">
      <alignment horizontal="right"/>
    </xf>
    <xf numFmtId="178" fontId="2" fillId="0" borderId="0" xfId="48" applyNumberFormat="1" applyFont="1" applyAlignment="1">
      <alignment/>
    </xf>
    <xf numFmtId="178" fontId="3" fillId="0" borderId="0" xfId="48" applyNumberFormat="1" applyFont="1" applyAlignment="1">
      <alignment/>
    </xf>
    <xf numFmtId="178" fontId="0" fillId="0" borderId="0" xfId="48" applyNumberFormat="1" applyFont="1" applyAlignment="1">
      <alignment/>
    </xf>
    <xf numFmtId="178" fontId="4" fillId="0" borderId="0" xfId="48" applyNumberFormat="1" applyFont="1" applyAlignment="1">
      <alignment/>
    </xf>
    <xf numFmtId="178" fontId="5" fillId="0" borderId="15" xfId="48" applyNumberFormat="1" applyFont="1" applyBorder="1" applyAlignment="1">
      <alignment horizontal="center"/>
    </xf>
    <xf numFmtId="178" fontId="3" fillId="0" borderId="15" xfId="48" applyNumberFormat="1" applyFont="1" applyBorder="1" applyAlignment="1">
      <alignment horizontal="center"/>
    </xf>
    <xf numFmtId="178" fontId="3" fillId="0" borderId="12" xfId="48" applyNumberFormat="1" applyFont="1" applyBorder="1" applyAlignment="1">
      <alignment horizontal="center"/>
    </xf>
    <xf numFmtId="178" fontId="3" fillId="0" borderId="14" xfId="48" applyNumberFormat="1" applyFont="1" applyBorder="1" applyAlignment="1">
      <alignment horizontal="center"/>
    </xf>
    <xf numFmtId="178" fontId="3" fillId="0" borderId="13" xfId="48" applyNumberFormat="1" applyFont="1" applyBorder="1" applyAlignment="1">
      <alignment/>
    </xf>
    <xf numFmtId="178" fontId="3" fillId="0" borderId="16" xfId="48" applyNumberFormat="1" applyFont="1" applyBorder="1" applyAlignment="1">
      <alignment horizontal="center"/>
    </xf>
    <xf numFmtId="178" fontId="3" fillId="0" borderId="18" xfId="48" applyNumberFormat="1" applyFont="1" applyBorder="1" applyAlignment="1">
      <alignment horizontal="center"/>
    </xf>
    <xf numFmtId="178" fontId="3" fillId="0" borderId="17" xfId="48" applyNumberFormat="1" applyFont="1" applyBorder="1" applyAlignment="1">
      <alignment horizontal="center"/>
    </xf>
    <xf numFmtId="178" fontId="6" fillId="0" borderId="10" xfId="48" applyNumberFormat="1" applyFont="1" applyBorder="1" applyAlignment="1">
      <alignment horizontal="center"/>
    </xf>
    <xf numFmtId="178" fontId="6" fillId="0" borderId="15" xfId="48" applyNumberFormat="1" applyFont="1" applyBorder="1" applyAlignment="1">
      <alignment/>
    </xf>
    <xf numFmtId="178" fontId="6" fillId="0" borderId="20" xfId="48" applyNumberFormat="1" applyFont="1" applyBorder="1" applyAlignment="1">
      <alignment/>
    </xf>
    <xf numFmtId="178" fontId="6" fillId="0" borderId="22" xfId="48" applyNumberFormat="1" applyFont="1" applyBorder="1" applyAlignment="1">
      <alignment/>
    </xf>
    <xf numFmtId="178" fontId="6" fillId="0" borderId="14" xfId="48" applyNumberFormat="1" applyFont="1" applyBorder="1" applyAlignment="1">
      <alignment/>
    </xf>
    <xf numFmtId="178" fontId="6" fillId="0" borderId="19" xfId="48" applyNumberFormat="1" applyFont="1" applyBorder="1" applyAlignment="1">
      <alignment/>
    </xf>
    <xf numFmtId="178" fontId="6" fillId="0" borderId="21" xfId="48" applyNumberFormat="1" applyFont="1" applyBorder="1" applyAlignment="1">
      <alignment/>
    </xf>
    <xf numFmtId="178" fontId="6" fillId="0" borderId="27" xfId="48" applyNumberFormat="1" applyFont="1" applyBorder="1" applyAlignment="1">
      <alignment/>
    </xf>
    <xf numFmtId="178" fontId="6" fillId="0" borderId="10" xfId="48" applyNumberFormat="1" applyFont="1" applyFill="1" applyBorder="1" applyAlignment="1">
      <alignment horizontal="center"/>
    </xf>
    <xf numFmtId="178" fontId="6" fillId="0" borderId="19" xfId="48" applyNumberFormat="1" applyFont="1" applyFill="1" applyBorder="1" applyAlignment="1">
      <alignment/>
    </xf>
    <xf numFmtId="178" fontId="6" fillId="0" borderId="20" xfId="48" applyNumberFormat="1" applyFont="1" applyBorder="1" applyAlignment="1">
      <alignment horizontal="right"/>
    </xf>
    <xf numFmtId="178" fontId="6" fillId="0" borderId="20" xfId="48" applyNumberFormat="1" applyFont="1" applyFill="1" applyBorder="1" applyAlignment="1">
      <alignment/>
    </xf>
    <xf numFmtId="178" fontId="6" fillId="0" borderId="27" xfId="48" applyNumberFormat="1" applyFont="1" applyBorder="1" applyAlignment="1">
      <alignment horizontal="right"/>
    </xf>
    <xf numFmtId="178" fontId="0" fillId="0" borderId="0" xfId="48" applyNumberFormat="1" applyFont="1" applyFill="1" applyAlignment="1">
      <alignment/>
    </xf>
    <xf numFmtId="178" fontId="6" fillId="0" borderId="21" xfId="48" applyNumberFormat="1" applyFont="1" applyFill="1" applyBorder="1" applyAlignment="1">
      <alignment/>
    </xf>
    <xf numFmtId="178" fontId="6" fillId="0" borderId="27" xfId="48" applyNumberFormat="1" applyFont="1" applyFill="1" applyBorder="1" applyAlignment="1">
      <alignment/>
    </xf>
    <xf numFmtId="178" fontId="6" fillId="0" borderId="23" xfId="48" applyNumberFormat="1" applyFont="1" applyBorder="1" applyAlignment="1">
      <alignment/>
    </xf>
    <xf numFmtId="178" fontId="6" fillId="0" borderId="25" xfId="48" applyNumberFormat="1" applyFont="1" applyBorder="1" applyAlignment="1">
      <alignment/>
    </xf>
    <xf numFmtId="178" fontId="6" fillId="0" borderId="11" xfId="48" applyNumberFormat="1" applyFont="1" applyBorder="1" applyAlignment="1">
      <alignment horizontal="center"/>
    </xf>
    <xf numFmtId="178" fontId="6" fillId="0" borderId="12" xfId="48" applyNumberFormat="1" applyFont="1" applyBorder="1" applyAlignment="1">
      <alignment/>
    </xf>
    <xf numFmtId="178" fontId="6" fillId="0" borderId="13" xfId="48" applyNumberFormat="1" applyFont="1" applyBorder="1" applyAlignment="1">
      <alignment/>
    </xf>
    <xf numFmtId="178" fontId="6" fillId="0" borderId="26" xfId="48" applyNumberFormat="1" applyFont="1" applyBorder="1" applyAlignment="1">
      <alignment/>
    </xf>
    <xf numFmtId="178" fontId="6" fillId="0" borderId="24" xfId="48" applyNumberFormat="1" applyFont="1" applyBorder="1" applyAlignment="1">
      <alignment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P7" sqref="P7"/>
    </sheetView>
  </sheetViews>
  <sheetFormatPr defaultColWidth="9.00390625" defaultRowHeight="13.5"/>
  <cols>
    <col min="1" max="16384" width="9.00390625" style="28" customWidth="1"/>
  </cols>
  <sheetData>
    <row r="1" spans="1:52" ht="21.75" customHeight="1">
      <c r="A1" s="1" t="s">
        <v>250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70" ht="12.75" customHeight="1">
      <c r="A3" s="13"/>
      <c r="B3" s="15"/>
      <c r="C3" s="10" t="s">
        <v>0</v>
      </c>
      <c r="D3" s="11"/>
      <c r="E3" s="15"/>
      <c r="F3" s="10" t="s">
        <v>231</v>
      </c>
      <c r="G3" s="11"/>
      <c r="H3" s="15"/>
      <c r="I3" s="10" t="s">
        <v>227</v>
      </c>
      <c r="J3" s="11"/>
      <c r="K3" s="15"/>
      <c r="L3" s="10" t="s">
        <v>230</v>
      </c>
      <c r="M3" s="11"/>
      <c r="N3" s="15"/>
      <c r="O3" s="10" t="s">
        <v>232</v>
      </c>
      <c r="P3" s="11"/>
      <c r="Q3" s="15"/>
      <c r="R3" s="10" t="s">
        <v>233</v>
      </c>
      <c r="S3" s="11"/>
      <c r="T3" s="15"/>
      <c r="U3" s="10" t="s">
        <v>234</v>
      </c>
      <c r="V3" s="11"/>
      <c r="W3" s="15"/>
      <c r="X3" s="10" t="s">
        <v>235</v>
      </c>
      <c r="Y3" s="11"/>
      <c r="Z3" s="15"/>
      <c r="AA3" s="10" t="s">
        <v>236</v>
      </c>
      <c r="AB3" s="11"/>
      <c r="AC3" s="15"/>
      <c r="AD3" s="10" t="s">
        <v>237</v>
      </c>
      <c r="AE3" s="11"/>
      <c r="AF3" s="15"/>
      <c r="AG3" s="10" t="s">
        <v>238</v>
      </c>
      <c r="AH3" s="11"/>
      <c r="AI3" s="15"/>
      <c r="AJ3" s="10" t="s">
        <v>239</v>
      </c>
      <c r="AK3" s="11"/>
      <c r="AL3" s="15"/>
      <c r="AM3" s="10" t="s">
        <v>240</v>
      </c>
      <c r="AN3" s="11"/>
      <c r="AO3" s="15"/>
      <c r="AP3" s="10" t="s">
        <v>241</v>
      </c>
      <c r="AQ3" s="11"/>
      <c r="AR3" s="15"/>
      <c r="AS3" s="10" t="s">
        <v>242</v>
      </c>
      <c r="AT3" s="11"/>
      <c r="AU3" s="15"/>
      <c r="AV3" s="10" t="s">
        <v>243</v>
      </c>
      <c r="AW3" s="11"/>
      <c r="AX3" s="15"/>
      <c r="AY3" s="10" t="s">
        <v>244</v>
      </c>
      <c r="AZ3" s="11"/>
      <c r="BA3" s="15"/>
      <c r="BB3" s="10" t="s">
        <v>245</v>
      </c>
      <c r="BC3" s="11"/>
      <c r="BD3" s="15"/>
      <c r="BE3" s="10" t="s">
        <v>246</v>
      </c>
      <c r="BF3" s="11"/>
      <c r="BG3" s="15"/>
      <c r="BH3" s="10" t="s">
        <v>247</v>
      </c>
      <c r="BI3" s="11"/>
      <c r="BJ3" s="15"/>
      <c r="BK3" s="10" t="s">
        <v>248</v>
      </c>
      <c r="BL3" s="11"/>
      <c r="BM3" s="15"/>
      <c r="BN3" s="10" t="s">
        <v>205</v>
      </c>
      <c r="BO3" s="11"/>
      <c r="BP3" s="15"/>
      <c r="BQ3" s="10" t="s">
        <v>20</v>
      </c>
      <c r="BR3" s="11"/>
    </row>
    <row r="4" spans="1:70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  <c r="K4" s="16" t="s">
        <v>0</v>
      </c>
      <c r="L4" s="18" t="s">
        <v>1</v>
      </c>
      <c r="M4" s="17" t="s">
        <v>2</v>
      </c>
      <c r="N4" s="16" t="s">
        <v>0</v>
      </c>
      <c r="O4" s="18" t="s">
        <v>1</v>
      </c>
      <c r="P4" s="17" t="s">
        <v>2</v>
      </c>
      <c r="Q4" s="16" t="s">
        <v>0</v>
      </c>
      <c r="R4" s="18" t="s">
        <v>1</v>
      </c>
      <c r="S4" s="17" t="s">
        <v>2</v>
      </c>
      <c r="T4" s="16" t="s">
        <v>0</v>
      </c>
      <c r="U4" s="18" t="s">
        <v>1</v>
      </c>
      <c r="V4" s="17" t="s">
        <v>2</v>
      </c>
      <c r="W4" s="16" t="s">
        <v>0</v>
      </c>
      <c r="X4" s="18" t="s">
        <v>1</v>
      </c>
      <c r="Y4" s="17" t="s">
        <v>2</v>
      </c>
      <c r="Z4" s="16" t="s">
        <v>0</v>
      </c>
      <c r="AA4" s="18" t="s">
        <v>1</v>
      </c>
      <c r="AB4" s="17" t="s">
        <v>2</v>
      </c>
      <c r="AC4" s="16" t="s">
        <v>0</v>
      </c>
      <c r="AD4" s="18" t="s">
        <v>1</v>
      </c>
      <c r="AE4" s="17" t="s">
        <v>2</v>
      </c>
      <c r="AF4" s="16" t="s">
        <v>0</v>
      </c>
      <c r="AG4" s="18" t="s">
        <v>1</v>
      </c>
      <c r="AH4" s="17" t="s">
        <v>2</v>
      </c>
      <c r="AI4" s="16" t="s">
        <v>0</v>
      </c>
      <c r="AJ4" s="18" t="s">
        <v>1</v>
      </c>
      <c r="AK4" s="17" t="s">
        <v>2</v>
      </c>
      <c r="AL4" s="16" t="s">
        <v>0</v>
      </c>
      <c r="AM4" s="18" t="s">
        <v>1</v>
      </c>
      <c r="AN4" s="17" t="s">
        <v>2</v>
      </c>
      <c r="AO4" s="16" t="s">
        <v>0</v>
      </c>
      <c r="AP4" s="18" t="s">
        <v>1</v>
      </c>
      <c r="AQ4" s="17" t="s">
        <v>2</v>
      </c>
      <c r="AR4" s="16" t="s">
        <v>0</v>
      </c>
      <c r="AS4" s="18" t="s">
        <v>1</v>
      </c>
      <c r="AT4" s="17" t="s">
        <v>2</v>
      </c>
      <c r="AU4" s="16" t="s">
        <v>0</v>
      </c>
      <c r="AV4" s="18" t="s">
        <v>1</v>
      </c>
      <c r="AW4" s="17" t="s">
        <v>2</v>
      </c>
      <c r="AX4" s="16" t="s">
        <v>0</v>
      </c>
      <c r="AY4" s="18" t="s">
        <v>1</v>
      </c>
      <c r="AZ4" s="17" t="s">
        <v>2</v>
      </c>
      <c r="BA4" s="16" t="s">
        <v>0</v>
      </c>
      <c r="BB4" s="18" t="s">
        <v>1</v>
      </c>
      <c r="BC4" s="17" t="s">
        <v>2</v>
      </c>
      <c r="BD4" s="16" t="s">
        <v>0</v>
      </c>
      <c r="BE4" s="18" t="s">
        <v>1</v>
      </c>
      <c r="BF4" s="17" t="s">
        <v>2</v>
      </c>
      <c r="BG4" s="16" t="s">
        <v>0</v>
      </c>
      <c r="BH4" s="18" t="s">
        <v>1</v>
      </c>
      <c r="BI4" s="17" t="s">
        <v>2</v>
      </c>
      <c r="BJ4" s="16" t="s">
        <v>0</v>
      </c>
      <c r="BK4" s="18" t="s">
        <v>1</v>
      </c>
      <c r="BL4" s="17" t="s">
        <v>2</v>
      </c>
      <c r="BM4" s="16" t="s">
        <v>0</v>
      </c>
      <c r="BN4" s="18" t="s">
        <v>1</v>
      </c>
      <c r="BO4" s="17" t="s">
        <v>2</v>
      </c>
      <c r="BP4" s="16" t="s">
        <v>0</v>
      </c>
      <c r="BQ4" s="18" t="s">
        <v>1</v>
      </c>
      <c r="BR4" s="17" t="s">
        <v>2</v>
      </c>
    </row>
    <row r="5" spans="1:70" ht="12.75" customHeight="1">
      <c r="A5" s="6" t="s">
        <v>185</v>
      </c>
      <c r="B5" s="22">
        <f aca="true" t="shared" si="0" ref="B5:B15">SUM(C5:D5)</f>
        <v>1814</v>
      </c>
      <c r="C5" s="20">
        <f>SUMIF($B$4:$BR$4,"=男",E5:BR5)</f>
        <v>912</v>
      </c>
      <c r="D5" s="20">
        <f aca="true" t="shared" si="1" ref="D5:D10">SUMIF($B$4:$BR$4,"=女",E5:BR5)</f>
        <v>902</v>
      </c>
      <c r="E5" s="22">
        <f aca="true" t="shared" si="2" ref="E5:E15">SUM(F5:G5)</f>
        <v>92</v>
      </c>
      <c r="F5" s="23">
        <v>42</v>
      </c>
      <c r="G5" s="24">
        <v>50</v>
      </c>
      <c r="H5" s="22">
        <f aca="true" t="shared" si="3" ref="H5:H15">SUM(I5:J5)</f>
        <v>36</v>
      </c>
      <c r="I5" s="23">
        <v>15</v>
      </c>
      <c r="J5" s="24">
        <v>21</v>
      </c>
      <c r="K5" s="22">
        <f aca="true" t="shared" si="4" ref="K5:K15">SUM(L5:M5)</f>
        <v>613</v>
      </c>
      <c r="L5" s="23">
        <v>304</v>
      </c>
      <c r="M5" s="24">
        <v>309</v>
      </c>
      <c r="N5" s="22">
        <f aca="true" t="shared" si="5" ref="N5:N15">SUM(O5:P5)</f>
        <v>80</v>
      </c>
      <c r="O5" s="23">
        <v>39</v>
      </c>
      <c r="P5" s="24">
        <v>41</v>
      </c>
      <c r="Q5" s="22">
        <f aca="true" t="shared" si="6" ref="Q5:Q15">SUM(R5:S5)</f>
        <v>40</v>
      </c>
      <c r="R5" s="23">
        <v>19</v>
      </c>
      <c r="S5" s="24">
        <v>21</v>
      </c>
      <c r="T5" s="22">
        <f aca="true" t="shared" si="7" ref="T5:T15">SUM(U5:V5)</f>
        <v>67</v>
      </c>
      <c r="U5" s="23">
        <v>27</v>
      </c>
      <c r="V5" s="24">
        <v>40</v>
      </c>
      <c r="W5" s="22">
        <f aca="true" t="shared" si="8" ref="W5:W15">SUM(X5:Y5)</f>
        <v>39</v>
      </c>
      <c r="X5" s="23">
        <v>21</v>
      </c>
      <c r="Y5" s="24">
        <v>18</v>
      </c>
      <c r="Z5" s="22">
        <f aca="true" t="shared" si="9" ref="Z5:Z15">SUM(AA5:AB5)</f>
        <v>43</v>
      </c>
      <c r="AA5" s="23">
        <v>23</v>
      </c>
      <c r="AB5" s="24">
        <v>20</v>
      </c>
      <c r="AC5" s="22">
        <f aca="true" t="shared" si="10" ref="AC5:AC15">SUM(AD5:AE5)</f>
        <v>54</v>
      </c>
      <c r="AD5" s="23">
        <v>30</v>
      </c>
      <c r="AE5" s="42">
        <v>24</v>
      </c>
      <c r="AF5" s="22">
        <f aca="true" t="shared" si="11" ref="AF5:AF15">SUM(AG5:AH5)</f>
        <v>48</v>
      </c>
      <c r="AG5" s="23">
        <v>23</v>
      </c>
      <c r="AH5" s="24">
        <v>25</v>
      </c>
      <c r="AI5" s="22">
        <f aca="true" t="shared" si="12" ref="AI5:AI15">SUM(AJ5:AK5)</f>
        <v>85</v>
      </c>
      <c r="AJ5" s="23">
        <v>45</v>
      </c>
      <c r="AK5" s="24">
        <v>40</v>
      </c>
      <c r="AL5" s="22">
        <f aca="true" t="shared" si="13" ref="AL5:AL15">SUM(AM5:AN5)</f>
        <v>46</v>
      </c>
      <c r="AM5" s="23">
        <v>25</v>
      </c>
      <c r="AN5" s="24">
        <v>21</v>
      </c>
      <c r="AO5" s="22">
        <f aca="true" t="shared" si="14" ref="AO5:AO15">SUM(AP5:AQ5)</f>
        <v>47</v>
      </c>
      <c r="AP5" s="23">
        <v>21</v>
      </c>
      <c r="AQ5" s="24">
        <v>26</v>
      </c>
      <c r="AR5" s="22">
        <f aca="true" t="shared" si="15" ref="AR5:AR15">SUM(AS5:AT5)</f>
        <v>51</v>
      </c>
      <c r="AS5" s="23">
        <v>34</v>
      </c>
      <c r="AT5" s="24">
        <v>17</v>
      </c>
      <c r="AU5" s="22">
        <f aca="true" t="shared" si="16" ref="AU5:AU15">SUM(AV5:AW5)</f>
        <v>102</v>
      </c>
      <c r="AV5" s="23">
        <v>52</v>
      </c>
      <c r="AW5" s="24">
        <v>50</v>
      </c>
      <c r="AX5" s="22">
        <f aca="true" t="shared" si="17" ref="AX5:AX15">SUM(AY5:AZ5)</f>
        <v>46</v>
      </c>
      <c r="AY5" s="23">
        <v>27</v>
      </c>
      <c r="AZ5" s="24">
        <v>19</v>
      </c>
      <c r="BA5" s="22">
        <f aca="true" t="shared" si="18" ref="BA5:BA15">SUM(BB5:BC5)</f>
        <v>42</v>
      </c>
      <c r="BB5" s="23">
        <v>20</v>
      </c>
      <c r="BC5" s="24">
        <v>22</v>
      </c>
      <c r="BD5" s="22">
        <f aca="true" t="shared" si="19" ref="BD5:BD15">SUM(BE5:BF5)</f>
        <v>56</v>
      </c>
      <c r="BE5" s="23">
        <v>29</v>
      </c>
      <c r="BF5" s="24">
        <v>27</v>
      </c>
      <c r="BG5" s="22">
        <f aca="true" t="shared" si="20" ref="BG5:BG15">SUM(BH5:BI5)</f>
        <v>64</v>
      </c>
      <c r="BH5" s="23">
        <v>33</v>
      </c>
      <c r="BI5" s="24">
        <v>31</v>
      </c>
      <c r="BJ5" s="22">
        <f aca="true" t="shared" si="21" ref="BJ5:BJ15">SUM(BK5:BL5)</f>
        <v>71</v>
      </c>
      <c r="BK5" s="23">
        <v>32</v>
      </c>
      <c r="BL5" s="24">
        <v>39</v>
      </c>
      <c r="BM5" s="22">
        <f aca="true" t="shared" si="22" ref="BM5:BM15">SUM(BN5:BO5)</f>
        <v>43</v>
      </c>
      <c r="BN5" s="23">
        <v>24</v>
      </c>
      <c r="BO5" s="24">
        <v>19</v>
      </c>
      <c r="BP5" s="22">
        <f aca="true" t="shared" si="23" ref="BP5:BP15">SUM(BQ5:BR5)</f>
        <v>49</v>
      </c>
      <c r="BQ5" s="23">
        <v>27</v>
      </c>
      <c r="BR5" s="24">
        <v>22</v>
      </c>
    </row>
    <row r="6" spans="1:70" ht="12.75" customHeight="1">
      <c r="A6" s="6" t="s">
        <v>218</v>
      </c>
      <c r="B6" s="19">
        <f t="shared" si="0"/>
        <v>7377</v>
      </c>
      <c r="C6" s="20">
        <f>SUMIF($B$4:$BR$4,"=男",E6:BR6)</f>
        <v>3701</v>
      </c>
      <c r="D6" s="20">
        <f t="shared" si="1"/>
        <v>3676</v>
      </c>
      <c r="E6" s="19">
        <f t="shared" si="2"/>
        <v>446</v>
      </c>
      <c r="F6" s="20">
        <v>237</v>
      </c>
      <c r="G6" s="21">
        <v>209</v>
      </c>
      <c r="H6" s="19">
        <f t="shared" si="3"/>
        <v>174</v>
      </c>
      <c r="I6" s="20">
        <v>85</v>
      </c>
      <c r="J6" s="21">
        <v>89</v>
      </c>
      <c r="K6" s="19">
        <f t="shared" si="4"/>
        <v>2354</v>
      </c>
      <c r="L6" s="20">
        <v>1137</v>
      </c>
      <c r="M6" s="21">
        <v>1217</v>
      </c>
      <c r="N6" s="19">
        <f t="shared" si="5"/>
        <v>297</v>
      </c>
      <c r="O6" s="20">
        <v>169</v>
      </c>
      <c r="P6" s="21">
        <v>128</v>
      </c>
      <c r="Q6" s="19">
        <f t="shared" si="6"/>
        <v>160</v>
      </c>
      <c r="R6" s="20">
        <v>86</v>
      </c>
      <c r="S6" s="21">
        <v>74</v>
      </c>
      <c r="T6" s="19">
        <f t="shared" si="7"/>
        <v>348</v>
      </c>
      <c r="U6" s="20">
        <v>184</v>
      </c>
      <c r="V6" s="21">
        <v>164</v>
      </c>
      <c r="W6" s="19">
        <f t="shared" si="8"/>
        <v>187</v>
      </c>
      <c r="X6" s="20">
        <v>103</v>
      </c>
      <c r="Y6" s="21">
        <v>84</v>
      </c>
      <c r="Z6" s="19">
        <f t="shared" si="9"/>
        <v>138</v>
      </c>
      <c r="AA6" s="20">
        <v>79</v>
      </c>
      <c r="AB6" s="21">
        <v>59</v>
      </c>
      <c r="AC6" s="19">
        <f t="shared" si="10"/>
        <v>261</v>
      </c>
      <c r="AD6" s="20">
        <v>130</v>
      </c>
      <c r="AE6" s="37">
        <v>131</v>
      </c>
      <c r="AF6" s="19">
        <f t="shared" si="11"/>
        <v>221</v>
      </c>
      <c r="AG6" s="20">
        <v>110</v>
      </c>
      <c r="AH6" s="21">
        <v>111</v>
      </c>
      <c r="AI6" s="19">
        <f t="shared" si="12"/>
        <v>352</v>
      </c>
      <c r="AJ6" s="20">
        <v>176</v>
      </c>
      <c r="AK6" s="21">
        <v>176</v>
      </c>
      <c r="AL6" s="19">
        <f t="shared" si="13"/>
        <v>194</v>
      </c>
      <c r="AM6" s="20">
        <v>102</v>
      </c>
      <c r="AN6" s="21">
        <v>92</v>
      </c>
      <c r="AO6" s="19">
        <f t="shared" si="14"/>
        <v>163</v>
      </c>
      <c r="AP6" s="20">
        <v>79</v>
      </c>
      <c r="AQ6" s="21">
        <v>84</v>
      </c>
      <c r="AR6" s="19">
        <f t="shared" si="15"/>
        <v>181</v>
      </c>
      <c r="AS6" s="20">
        <v>81</v>
      </c>
      <c r="AT6" s="21">
        <v>100</v>
      </c>
      <c r="AU6" s="19">
        <f t="shared" si="16"/>
        <v>448</v>
      </c>
      <c r="AV6" s="20">
        <v>226</v>
      </c>
      <c r="AW6" s="21">
        <v>222</v>
      </c>
      <c r="AX6" s="19">
        <f t="shared" si="17"/>
        <v>178</v>
      </c>
      <c r="AY6" s="20">
        <v>82</v>
      </c>
      <c r="AZ6" s="21">
        <v>96</v>
      </c>
      <c r="BA6" s="19">
        <f t="shared" si="18"/>
        <v>165</v>
      </c>
      <c r="BB6" s="20">
        <v>89</v>
      </c>
      <c r="BC6" s="21">
        <v>76</v>
      </c>
      <c r="BD6" s="19">
        <f t="shared" si="19"/>
        <v>206</v>
      </c>
      <c r="BE6" s="20">
        <v>105</v>
      </c>
      <c r="BF6" s="21">
        <v>101</v>
      </c>
      <c r="BG6" s="19">
        <f t="shared" si="20"/>
        <v>230</v>
      </c>
      <c r="BH6" s="20">
        <v>115</v>
      </c>
      <c r="BI6" s="21">
        <v>115</v>
      </c>
      <c r="BJ6" s="19">
        <f t="shared" si="21"/>
        <v>277</v>
      </c>
      <c r="BK6" s="20">
        <v>130</v>
      </c>
      <c r="BL6" s="21">
        <v>147</v>
      </c>
      <c r="BM6" s="19">
        <f t="shared" si="22"/>
        <v>195</v>
      </c>
      <c r="BN6" s="20">
        <v>98</v>
      </c>
      <c r="BO6" s="21">
        <v>97</v>
      </c>
      <c r="BP6" s="19">
        <f t="shared" si="23"/>
        <v>202</v>
      </c>
      <c r="BQ6" s="20">
        <v>98</v>
      </c>
      <c r="BR6" s="21">
        <v>104</v>
      </c>
    </row>
    <row r="7" spans="1:70" ht="12.75" customHeight="1">
      <c r="A7" s="6" t="s">
        <v>219</v>
      </c>
      <c r="B7" s="19">
        <f t="shared" si="0"/>
        <v>11223</v>
      </c>
      <c r="C7" s="20">
        <f aca="true" t="shared" si="24" ref="C7:C15">SUMIF($B$4:$BR$4,"=男",E7:BR7)</f>
        <v>5680</v>
      </c>
      <c r="D7" s="20">
        <f t="shared" si="1"/>
        <v>5543</v>
      </c>
      <c r="E7" s="19">
        <f t="shared" si="2"/>
        <v>618</v>
      </c>
      <c r="F7" s="20">
        <v>320</v>
      </c>
      <c r="G7" s="21">
        <v>298</v>
      </c>
      <c r="H7" s="19">
        <f t="shared" si="3"/>
        <v>269</v>
      </c>
      <c r="I7" s="20">
        <v>138</v>
      </c>
      <c r="J7" s="21">
        <v>131</v>
      </c>
      <c r="K7" s="19">
        <f t="shared" si="4"/>
        <v>3627</v>
      </c>
      <c r="L7" s="20">
        <v>1815</v>
      </c>
      <c r="M7" s="21">
        <v>1812</v>
      </c>
      <c r="N7" s="19">
        <f t="shared" si="5"/>
        <v>444</v>
      </c>
      <c r="O7" s="20">
        <v>216</v>
      </c>
      <c r="P7" s="21">
        <v>228</v>
      </c>
      <c r="Q7" s="19">
        <f t="shared" si="6"/>
        <v>219</v>
      </c>
      <c r="R7" s="20">
        <v>109</v>
      </c>
      <c r="S7" s="21">
        <v>110</v>
      </c>
      <c r="T7" s="19">
        <f t="shared" si="7"/>
        <v>448</v>
      </c>
      <c r="U7" s="20">
        <v>235</v>
      </c>
      <c r="V7" s="21">
        <v>213</v>
      </c>
      <c r="W7" s="19">
        <f t="shared" si="8"/>
        <v>310</v>
      </c>
      <c r="X7" s="20">
        <v>161</v>
      </c>
      <c r="Y7" s="21">
        <v>149</v>
      </c>
      <c r="Z7" s="19">
        <f t="shared" si="9"/>
        <v>212</v>
      </c>
      <c r="AA7" s="20">
        <v>124</v>
      </c>
      <c r="AB7" s="21">
        <v>88</v>
      </c>
      <c r="AC7" s="19">
        <f t="shared" si="10"/>
        <v>344</v>
      </c>
      <c r="AD7" s="20">
        <v>196</v>
      </c>
      <c r="AE7" s="37">
        <v>148</v>
      </c>
      <c r="AF7" s="19">
        <f t="shared" si="11"/>
        <v>311</v>
      </c>
      <c r="AG7" s="20">
        <v>165</v>
      </c>
      <c r="AH7" s="21">
        <v>146</v>
      </c>
      <c r="AI7" s="19">
        <f t="shared" si="12"/>
        <v>511</v>
      </c>
      <c r="AJ7" s="20">
        <v>263</v>
      </c>
      <c r="AK7" s="21">
        <v>248</v>
      </c>
      <c r="AL7" s="19">
        <f t="shared" si="13"/>
        <v>332</v>
      </c>
      <c r="AM7" s="20">
        <v>157</v>
      </c>
      <c r="AN7" s="21">
        <v>175</v>
      </c>
      <c r="AO7" s="19">
        <f t="shared" si="14"/>
        <v>223</v>
      </c>
      <c r="AP7" s="20">
        <v>114</v>
      </c>
      <c r="AQ7" s="21">
        <v>109</v>
      </c>
      <c r="AR7" s="19">
        <f t="shared" si="15"/>
        <v>312</v>
      </c>
      <c r="AS7" s="20">
        <v>170</v>
      </c>
      <c r="AT7" s="21">
        <v>142</v>
      </c>
      <c r="AU7" s="19">
        <f t="shared" si="16"/>
        <v>770</v>
      </c>
      <c r="AV7" s="20">
        <v>343</v>
      </c>
      <c r="AW7" s="21">
        <v>427</v>
      </c>
      <c r="AX7" s="19">
        <f t="shared" si="17"/>
        <v>280</v>
      </c>
      <c r="AY7" s="20">
        <v>132</v>
      </c>
      <c r="AZ7" s="21">
        <v>148</v>
      </c>
      <c r="BA7" s="19">
        <f t="shared" si="18"/>
        <v>262</v>
      </c>
      <c r="BB7" s="20">
        <v>131</v>
      </c>
      <c r="BC7" s="21">
        <v>131</v>
      </c>
      <c r="BD7" s="19">
        <f t="shared" si="19"/>
        <v>314</v>
      </c>
      <c r="BE7" s="20">
        <v>160</v>
      </c>
      <c r="BF7" s="21">
        <v>154</v>
      </c>
      <c r="BG7" s="19">
        <f t="shared" si="20"/>
        <v>399</v>
      </c>
      <c r="BH7" s="20">
        <v>210</v>
      </c>
      <c r="BI7" s="21">
        <v>189</v>
      </c>
      <c r="BJ7" s="19">
        <f t="shared" si="21"/>
        <v>435</v>
      </c>
      <c r="BK7" s="20">
        <v>223</v>
      </c>
      <c r="BL7" s="21">
        <v>212</v>
      </c>
      <c r="BM7" s="19">
        <f t="shared" si="22"/>
        <v>259</v>
      </c>
      <c r="BN7" s="20">
        <v>126</v>
      </c>
      <c r="BO7" s="21">
        <v>133</v>
      </c>
      <c r="BP7" s="19">
        <f t="shared" si="23"/>
        <v>324</v>
      </c>
      <c r="BQ7" s="20">
        <v>172</v>
      </c>
      <c r="BR7" s="21">
        <v>152</v>
      </c>
    </row>
    <row r="8" spans="1:70" ht="12.75" customHeight="1">
      <c r="A8" s="6">
        <v>14</v>
      </c>
      <c r="B8" s="19">
        <f t="shared" si="0"/>
        <v>1298</v>
      </c>
      <c r="C8" s="20">
        <f t="shared" si="24"/>
        <v>607</v>
      </c>
      <c r="D8" s="20">
        <f t="shared" si="1"/>
        <v>691</v>
      </c>
      <c r="E8" s="19">
        <f t="shared" si="2"/>
        <v>47</v>
      </c>
      <c r="F8" s="20">
        <v>22</v>
      </c>
      <c r="G8" s="21">
        <v>25</v>
      </c>
      <c r="H8" s="19">
        <f t="shared" si="3"/>
        <v>26</v>
      </c>
      <c r="I8" s="20">
        <v>12</v>
      </c>
      <c r="J8" s="21">
        <v>14</v>
      </c>
      <c r="K8" s="19">
        <f t="shared" si="4"/>
        <v>439</v>
      </c>
      <c r="L8" s="20">
        <v>233</v>
      </c>
      <c r="M8" s="21">
        <v>206</v>
      </c>
      <c r="N8" s="19">
        <f t="shared" si="5"/>
        <v>54</v>
      </c>
      <c r="O8" s="20">
        <v>26</v>
      </c>
      <c r="P8" s="21">
        <v>28</v>
      </c>
      <c r="Q8" s="19">
        <f t="shared" si="6"/>
        <v>31</v>
      </c>
      <c r="R8" s="20">
        <v>13</v>
      </c>
      <c r="S8" s="21">
        <v>18</v>
      </c>
      <c r="T8" s="19">
        <f t="shared" si="7"/>
        <v>45</v>
      </c>
      <c r="U8" s="20">
        <v>12</v>
      </c>
      <c r="V8" s="21">
        <v>33</v>
      </c>
      <c r="W8" s="19">
        <f t="shared" si="8"/>
        <v>22</v>
      </c>
      <c r="X8" s="20">
        <v>10</v>
      </c>
      <c r="Y8" s="21">
        <v>12</v>
      </c>
      <c r="Z8" s="19">
        <f t="shared" si="9"/>
        <v>36</v>
      </c>
      <c r="AA8" s="20">
        <v>21</v>
      </c>
      <c r="AB8" s="21">
        <v>15</v>
      </c>
      <c r="AC8" s="19">
        <f t="shared" si="10"/>
        <v>29</v>
      </c>
      <c r="AD8" s="20">
        <v>14</v>
      </c>
      <c r="AE8" s="37">
        <v>15</v>
      </c>
      <c r="AF8" s="19">
        <f t="shared" si="11"/>
        <v>31</v>
      </c>
      <c r="AG8" s="20">
        <v>20</v>
      </c>
      <c r="AH8" s="21">
        <v>11</v>
      </c>
      <c r="AI8" s="19">
        <f t="shared" si="12"/>
        <v>58</v>
      </c>
      <c r="AJ8" s="20">
        <v>31</v>
      </c>
      <c r="AK8" s="21">
        <v>27</v>
      </c>
      <c r="AL8" s="19">
        <f t="shared" si="13"/>
        <v>35</v>
      </c>
      <c r="AM8" s="20">
        <v>19</v>
      </c>
      <c r="AN8" s="21">
        <v>16</v>
      </c>
      <c r="AO8" s="19">
        <f t="shared" si="14"/>
        <v>18</v>
      </c>
      <c r="AP8" s="20">
        <v>7</v>
      </c>
      <c r="AQ8" s="21">
        <v>11</v>
      </c>
      <c r="AR8" s="19">
        <f t="shared" si="15"/>
        <v>40</v>
      </c>
      <c r="AS8" s="20">
        <v>18</v>
      </c>
      <c r="AT8" s="21">
        <v>22</v>
      </c>
      <c r="AU8" s="19">
        <f t="shared" si="16"/>
        <v>155</v>
      </c>
      <c r="AV8" s="20">
        <v>37</v>
      </c>
      <c r="AW8" s="21">
        <v>118</v>
      </c>
      <c r="AX8" s="19">
        <f t="shared" si="17"/>
        <v>26</v>
      </c>
      <c r="AY8" s="20">
        <v>17</v>
      </c>
      <c r="AZ8" s="21">
        <v>9</v>
      </c>
      <c r="BA8" s="19">
        <f t="shared" si="18"/>
        <v>35</v>
      </c>
      <c r="BB8" s="20">
        <v>16</v>
      </c>
      <c r="BC8" s="21">
        <v>19</v>
      </c>
      <c r="BD8" s="19">
        <f t="shared" si="19"/>
        <v>31</v>
      </c>
      <c r="BE8" s="20">
        <v>11</v>
      </c>
      <c r="BF8" s="21">
        <v>20</v>
      </c>
      <c r="BG8" s="19">
        <f t="shared" si="20"/>
        <v>42</v>
      </c>
      <c r="BH8" s="20">
        <v>20</v>
      </c>
      <c r="BI8" s="21">
        <v>22</v>
      </c>
      <c r="BJ8" s="19">
        <f t="shared" si="21"/>
        <v>42</v>
      </c>
      <c r="BK8" s="20">
        <v>20</v>
      </c>
      <c r="BL8" s="21">
        <v>22</v>
      </c>
      <c r="BM8" s="19">
        <f t="shared" si="22"/>
        <v>24</v>
      </c>
      <c r="BN8" s="20">
        <v>10</v>
      </c>
      <c r="BO8" s="21">
        <v>14</v>
      </c>
      <c r="BP8" s="19">
        <f t="shared" si="23"/>
        <v>32</v>
      </c>
      <c r="BQ8" s="20">
        <v>18</v>
      </c>
      <c r="BR8" s="21">
        <v>14</v>
      </c>
    </row>
    <row r="9" spans="1:70" ht="12.75" customHeight="1">
      <c r="A9" s="6" t="s">
        <v>220</v>
      </c>
      <c r="B9" s="19">
        <f t="shared" si="0"/>
        <v>5799</v>
      </c>
      <c r="C9" s="20">
        <f t="shared" si="24"/>
        <v>2731</v>
      </c>
      <c r="D9" s="20">
        <f t="shared" si="1"/>
        <v>3068</v>
      </c>
      <c r="E9" s="19">
        <f t="shared" si="2"/>
        <v>268</v>
      </c>
      <c r="F9" s="20">
        <v>146</v>
      </c>
      <c r="G9" s="21">
        <v>122</v>
      </c>
      <c r="H9" s="19">
        <f t="shared" si="3"/>
        <v>120</v>
      </c>
      <c r="I9" s="20">
        <v>64</v>
      </c>
      <c r="J9" s="21">
        <v>56</v>
      </c>
      <c r="K9" s="19">
        <f t="shared" si="4"/>
        <v>2160</v>
      </c>
      <c r="L9" s="20">
        <v>1032</v>
      </c>
      <c r="M9" s="21">
        <v>1128</v>
      </c>
      <c r="N9" s="19">
        <f t="shared" si="5"/>
        <v>202</v>
      </c>
      <c r="O9" s="20">
        <v>91</v>
      </c>
      <c r="P9" s="21">
        <v>111</v>
      </c>
      <c r="Q9" s="19">
        <f t="shared" si="6"/>
        <v>119</v>
      </c>
      <c r="R9" s="20">
        <v>51</v>
      </c>
      <c r="S9" s="21">
        <v>68</v>
      </c>
      <c r="T9" s="19">
        <f t="shared" si="7"/>
        <v>179</v>
      </c>
      <c r="U9" s="20">
        <v>84</v>
      </c>
      <c r="V9" s="21">
        <v>95</v>
      </c>
      <c r="W9" s="19">
        <f t="shared" si="8"/>
        <v>120</v>
      </c>
      <c r="X9" s="20">
        <v>52</v>
      </c>
      <c r="Y9" s="21">
        <v>68</v>
      </c>
      <c r="Z9" s="19">
        <f t="shared" si="9"/>
        <v>105</v>
      </c>
      <c r="AA9" s="20">
        <v>63</v>
      </c>
      <c r="AB9" s="21">
        <v>42</v>
      </c>
      <c r="AC9" s="19">
        <f t="shared" si="10"/>
        <v>141</v>
      </c>
      <c r="AD9" s="20">
        <v>64</v>
      </c>
      <c r="AE9" s="37">
        <v>77</v>
      </c>
      <c r="AF9" s="19">
        <f t="shared" si="11"/>
        <v>193</v>
      </c>
      <c r="AG9" s="20">
        <v>74</v>
      </c>
      <c r="AH9" s="21">
        <v>119</v>
      </c>
      <c r="AI9" s="19">
        <f t="shared" si="12"/>
        <v>241</v>
      </c>
      <c r="AJ9" s="20">
        <v>125</v>
      </c>
      <c r="AK9" s="21">
        <v>116</v>
      </c>
      <c r="AL9" s="19">
        <f t="shared" si="13"/>
        <v>145</v>
      </c>
      <c r="AM9" s="20">
        <v>81</v>
      </c>
      <c r="AN9" s="21">
        <v>64</v>
      </c>
      <c r="AO9" s="19">
        <f t="shared" si="14"/>
        <v>78</v>
      </c>
      <c r="AP9" s="20">
        <v>40</v>
      </c>
      <c r="AQ9" s="21">
        <v>38</v>
      </c>
      <c r="AR9" s="19">
        <f t="shared" si="15"/>
        <v>131</v>
      </c>
      <c r="AS9" s="20">
        <v>64</v>
      </c>
      <c r="AT9" s="37">
        <v>67</v>
      </c>
      <c r="AU9" s="19">
        <f t="shared" si="16"/>
        <v>645</v>
      </c>
      <c r="AV9" s="20">
        <v>203</v>
      </c>
      <c r="AW9" s="21">
        <v>442</v>
      </c>
      <c r="AX9" s="19">
        <f t="shared" si="17"/>
        <v>139</v>
      </c>
      <c r="AY9" s="20">
        <v>64</v>
      </c>
      <c r="AZ9" s="21">
        <v>75</v>
      </c>
      <c r="BA9" s="19">
        <f t="shared" si="18"/>
        <v>128</v>
      </c>
      <c r="BB9" s="20">
        <v>70</v>
      </c>
      <c r="BC9" s="21">
        <v>58</v>
      </c>
      <c r="BD9" s="19">
        <f t="shared" si="19"/>
        <v>135</v>
      </c>
      <c r="BE9" s="20">
        <v>65</v>
      </c>
      <c r="BF9" s="21">
        <v>70</v>
      </c>
      <c r="BG9" s="19">
        <f t="shared" si="20"/>
        <v>154</v>
      </c>
      <c r="BH9" s="20">
        <v>82</v>
      </c>
      <c r="BI9" s="21">
        <v>72</v>
      </c>
      <c r="BJ9" s="19">
        <f t="shared" si="21"/>
        <v>159</v>
      </c>
      <c r="BK9" s="20">
        <v>82</v>
      </c>
      <c r="BL9" s="21">
        <v>77</v>
      </c>
      <c r="BM9" s="19">
        <f t="shared" si="22"/>
        <v>118</v>
      </c>
      <c r="BN9" s="20">
        <v>71</v>
      </c>
      <c r="BO9" s="21">
        <v>47</v>
      </c>
      <c r="BP9" s="19">
        <f t="shared" si="23"/>
        <v>119</v>
      </c>
      <c r="BQ9" s="20">
        <v>63</v>
      </c>
      <c r="BR9" s="21">
        <v>56</v>
      </c>
    </row>
    <row r="10" spans="1:70" ht="12.75" customHeight="1">
      <c r="A10" s="6" t="s">
        <v>221</v>
      </c>
      <c r="B10" s="19">
        <f t="shared" si="0"/>
        <v>5086</v>
      </c>
      <c r="C10" s="20">
        <f t="shared" si="24"/>
        <v>2284</v>
      </c>
      <c r="D10" s="20">
        <f t="shared" si="1"/>
        <v>2802</v>
      </c>
      <c r="E10" s="19">
        <f t="shared" si="2"/>
        <v>262</v>
      </c>
      <c r="F10" s="20">
        <v>119</v>
      </c>
      <c r="G10" s="21">
        <v>143</v>
      </c>
      <c r="H10" s="19">
        <f t="shared" si="3"/>
        <v>105</v>
      </c>
      <c r="I10" s="20">
        <v>52</v>
      </c>
      <c r="J10" s="21">
        <v>53</v>
      </c>
      <c r="K10" s="19">
        <f t="shared" si="4"/>
        <v>1939</v>
      </c>
      <c r="L10" s="20">
        <v>864</v>
      </c>
      <c r="M10" s="21">
        <v>1075</v>
      </c>
      <c r="N10" s="19">
        <f t="shared" si="5"/>
        <v>179</v>
      </c>
      <c r="O10" s="20">
        <v>77</v>
      </c>
      <c r="P10" s="21">
        <v>102</v>
      </c>
      <c r="Q10" s="19">
        <f t="shared" si="6"/>
        <v>102</v>
      </c>
      <c r="R10" s="20">
        <v>44</v>
      </c>
      <c r="S10" s="21">
        <v>58</v>
      </c>
      <c r="T10" s="19">
        <f t="shared" si="7"/>
        <v>185</v>
      </c>
      <c r="U10" s="20">
        <v>74</v>
      </c>
      <c r="V10" s="21">
        <v>111</v>
      </c>
      <c r="W10" s="19">
        <f t="shared" si="8"/>
        <v>134</v>
      </c>
      <c r="X10" s="20">
        <v>58</v>
      </c>
      <c r="Y10" s="21">
        <v>76</v>
      </c>
      <c r="Z10" s="19">
        <f t="shared" si="9"/>
        <v>96</v>
      </c>
      <c r="AA10" s="20">
        <v>42</v>
      </c>
      <c r="AB10" s="21">
        <v>54</v>
      </c>
      <c r="AC10" s="19">
        <f t="shared" si="10"/>
        <v>164</v>
      </c>
      <c r="AD10" s="20">
        <v>73</v>
      </c>
      <c r="AE10" s="37">
        <v>91</v>
      </c>
      <c r="AF10" s="19">
        <f t="shared" si="11"/>
        <v>143</v>
      </c>
      <c r="AG10" s="20">
        <v>60</v>
      </c>
      <c r="AH10" s="21">
        <v>83</v>
      </c>
      <c r="AI10" s="19">
        <f t="shared" si="12"/>
        <v>202</v>
      </c>
      <c r="AJ10" s="20">
        <v>98</v>
      </c>
      <c r="AK10" s="21">
        <v>104</v>
      </c>
      <c r="AL10" s="19">
        <f t="shared" si="13"/>
        <v>107</v>
      </c>
      <c r="AM10" s="20">
        <v>55</v>
      </c>
      <c r="AN10" s="21">
        <v>52</v>
      </c>
      <c r="AO10" s="19">
        <f t="shared" si="14"/>
        <v>80</v>
      </c>
      <c r="AP10" s="20">
        <v>37</v>
      </c>
      <c r="AQ10" s="21">
        <v>43</v>
      </c>
      <c r="AR10" s="19">
        <f t="shared" si="15"/>
        <v>123</v>
      </c>
      <c r="AS10" s="20">
        <v>56</v>
      </c>
      <c r="AT10" s="37">
        <v>67</v>
      </c>
      <c r="AU10" s="19">
        <f t="shared" si="16"/>
        <v>433</v>
      </c>
      <c r="AV10" s="20">
        <v>184</v>
      </c>
      <c r="AW10" s="21">
        <v>249</v>
      </c>
      <c r="AX10" s="19">
        <f t="shared" si="17"/>
        <v>104</v>
      </c>
      <c r="AY10" s="20">
        <v>48</v>
      </c>
      <c r="AZ10" s="21">
        <v>56</v>
      </c>
      <c r="BA10" s="19">
        <f t="shared" si="18"/>
        <v>105</v>
      </c>
      <c r="BB10" s="20">
        <v>44</v>
      </c>
      <c r="BC10" s="21">
        <v>61</v>
      </c>
      <c r="BD10" s="19">
        <f t="shared" si="19"/>
        <v>120</v>
      </c>
      <c r="BE10" s="20">
        <v>62</v>
      </c>
      <c r="BF10" s="21">
        <v>58</v>
      </c>
      <c r="BG10" s="19">
        <f t="shared" si="20"/>
        <v>139</v>
      </c>
      <c r="BH10" s="20">
        <v>67</v>
      </c>
      <c r="BI10" s="37">
        <v>72</v>
      </c>
      <c r="BJ10" s="19">
        <f t="shared" si="21"/>
        <v>140</v>
      </c>
      <c r="BK10" s="20">
        <v>68</v>
      </c>
      <c r="BL10" s="21">
        <v>72</v>
      </c>
      <c r="BM10" s="19">
        <f t="shared" si="22"/>
        <v>105</v>
      </c>
      <c r="BN10" s="20">
        <v>49</v>
      </c>
      <c r="BO10" s="21">
        <v>56</v>
      </c>
      <c r="BP10" s="19">
        <f t="shared" si="23"/>
        <v>119</v>
      </c>
      <c r="BQ10" s="20">
        <v>53</v>
      </c>
      <c r="BR10" s="21">
        <v>66</v>
      </c>
    </row>
    <row r="11" spans="1:70" s="30" customFormat="1" ht="12.75" customHeight="1">
      <c r="A11" s="29" t="s">
        <v>222</v>
      </c>
      <c r="B11" s="31">
        <f t="shared" si="0"/>
        <v>5784</v>
      </c>
      <c r="C11" s="20">
        <f t="shared" si="24"/>
        <v>5784</v>
      </c>
      <c r="D11" s="40" t="s">
        <v>249</v>
      </c>
      <c r="E11" s="19">
        <f t="shared" si="2"/>
        <v>317</v>
      </c>
      <c r="F11" s="32">
        <v>317</v>
      </c>
      <c r="G11" s="40" t="s">
        <v>249</v>
      </c>
      <c r="H11" s="31">
        <f t="shared" si="3"/>
        <v>122</v>
      </c>
      <c r="I11" s="32">
        <v>122</v>
      </c>
      <c r="J11" s="40" t="s">
        <v>249</v>
      </c>
      <c r="K11" s="31">
        <f t="shared" si="4"/>
        <v>2314</v>
      </c>
      <c r="L11" s="32">
        <v>2314</v>
      </c>
      <c r="M11" s="40" t="s">
        <v>249</v>
      </c>
      <c r="N11" s="31">
        <f t="shared" si="5"/>
        <v>203</v>
      </c>
      <c r="O11" s="32">
        <v>203</v>
      </c>
      <c r="P11" s="41" t="s">
        <v>249</v>
      </c>
      <c r="Q11" s="31">
        <f t="shared" si="6"/>
        <v>110</v>
      </c>
      <c r="R11" s="32">
        <v>110</v>
      </c>
      <c r="S11" s="40" t="s">
        <v>249</v>
      </c>
      <c r="T11" s="31">
        <f t="shared" si="7"/>
        <v>209</v>
      </c>
      <c r="U11" s="32">
        <v>209</v>
      </c>
      <c r="V11" s="40" t="s">
        <v>249</v>
      </c>
      <c r="W11" s="31">
        <f t="shared" si="8"/>
        <v>122</v>
      </c>
      <c r="X11" s="32">
        <v>122</v>
      </c>
      <c r="Y11" s="40" t="s">
        <v>249</v>
      </c>
      <c r="Z11" s="31">
        <f t="shared" si="9"/>
        <v>95</v>
      </c>
      <c r="AA11" s="32">
        <v>95</v>
      </c>
      <c r="AB11" s="40" t="s">
        <v>249</v>
      </c>
      <c r="AC11" s="31">
        <f t="shared" si="10"/>
        <v>152</v>
      </c>
      <c r="AD11" s="32">
        <v>152</v>
      </c>
      <c r="AE11" s="41" t="s">
        <v>249</v>
      </c>
      <c r="AF11" s="31">
        <f t="shared" si="11"/>
        <v>149</v>
      </c>
      <c r="AG11" s="32">
        <v>149</v>
      </c>
      <c r="AH11" s="40" t="s">
        <v>249</v>
      </c>
      <c r="AI11" s="31">
        <f t="shared" si="12"/>
        <v>235</v>
      </c>
      <c r="AJ11" s="32">
        <v>235</v>
      </c>
      <c r="AK11" s="40" t="s">
        <v>249</v>
      </c>
      <c r="AL11" s="31">
        <f t="shared" si="13"/>
        <v>133</v>
      </c>
      <c r="AM11" s="32">
        <v>133</v>
      </c>
      <c r="AN11" s="40" t="s">
        <v>249</v>
      </c>
      <c r="AO11" s="31">
        <f t="shared" si="14"/>
        <v>98</v>
      </c>
      <c r="AP11" s="32">
        <v>98</v>
      </c>
      <c r="AQ11" s="40" t="s">
        <v>249</v>
      </c>
      <c r="AR11" s="31">
        <f t="shared" si="15"/>
        <v>128</v>
      </c>
      <c r="AS11" s="32">
        <v>128</v>
      </c>
      <c r="AT11" s="41" t="s">
        <v>249</v>
      </c>
      <c r="AU11" s="31">
        <f t="shared" si="16"/>
        <v>356</v>
      </c>
      <c r="AV11" s="32">
        <v>356</v>
      </c>
      <c r="AW11" s="40" t="s">
        <v>249</v>
      </c>
      <c r="AX11" s="31">
        <f t="shared" si="17"/>
        <v>124</v>
      </c>
      <c r="AY11" s="32">
        <v>124</v>
      </c>
      <c r="AZ11" s="40" t="s">
        <v>249</v>
      </c>
      <c r="BA11" s="31">
        <f t="shared" si="18"/>
        <v>135</v>
      </c>
      <c r="BB11" s="32">
        <v>135</v>
      </c>
      <c r="BC11" s="40" t="s">
        <v>249</v>
      </c>
      <c r="BD11" s="31">
        <f t="shared" si="19"/>
        <v>146</v>
      </c>
      <c r="BE11" s="32">
        <v>146</v>
      </c>
      <c r="BF11" s="40" t="s">
        <v>249</v>
      </c>
      <c r="BG11" s="31">
        <f t="shared" si="20"/>
        <v>165</v>
      </c>
      <c r="BH11" s="32">
        <v>165</v>
      </c>
      <c r="BI11" s="41" t="s">
        <v>249</v>
      </c>
      <c r="BJ11" s="31">
        <f t="shared" si="21"/>
        <v>201</v>
      </c>
      <c r="BK11" s="32">
        <v>201</v>
      </c>
      <c r="BL11" s="40" t="s">
        <v>249</v>
      </c>
      <c r="BM11" s="31">
        <f t="shared" si="22"/>
        <v>136</v>
      </c>
      <c r="BN11" s="32">
        <v>136</v>
      </c>
      <c r="BO11" s="40" t="s">
        <v>249</v>
      </c>
      <c r="BP11" s="31">
        <f t="shared" si="23"/>
        <v>134</v>
      </c>
      <c r="BQ11" s="32">
        <v>134</v>
      </c>
      <c r="BR11" s="41" t="s">
        <v>249</v>
      </c>
    </row>
    <row r="12" spans="1:70" s="30" customFormat="1" ht="12.75" customHeight="1">
      <c r="A12" s="29" t="s">
        <v>223</v>
      </c>
      <c r="B12" s="31">
        <f t="shared" si="0"/>
        <v>6288</v>
      </c>
      <c r="C12" s="20">
        <f t="shared" si="24"/>
        <v>6288</v>
      </c>
      <c r="D12" s="40" t="s">
        <v>249</v>
      </c>
      <c r="E12" s="19">
        <f t="shared" si="2"/>
        <v>374</v>
      </c>
      <c r="F12" s="32">
        <v>374</v>
      </c>
      <c r="G12" s="40" t="s">
        <v>249</v>
      </c>
      <c r="H12" s="31">
        <f t="shared" si="3"/>
        <v>137</v>
      </c>
      <c r="I12" s="32">
        <v>137</v>
      </c>
      <c r="J12" s="40" t="s">
        <v>249</v>
      </c>
      <c r="K12" s="31">
        <f t="shared" si="4"/>
        <v>2257</v>
      </c>
      <c r="L12" s="32">
        <v>2257</v>
      </c>
      <c r="M12" s="40" t="s">
        <v>249</v>
      </c>
      <c r="N12" s="31">
        <f t="shared" si="5"/>
        <v>221</v>
      </c>
      <c r="O12" s="32">
        <v>221</v>
      </c>
      <c r="P12" s="41" t="s">
        <v>249</v>
      </c>
      <c r="Q12" s="31">
        <f t="shared" si="6"/>
        <v>117</v>
      </c>
      <c r="R12" s="32">
        <v>117</v>
      </c>
      <c r="S12" s="40" t="s">
        <v>249</v>
      </c>
      <c r="T12" s="31">
        <f t="shared" si="7"/>
        <v>218</v>
      </c>
      <c r="U12" s="32">
        <v>218</v>
      </c>
      <c r="V12" s="40" t="s">
        <v>249</v>
      </c>
      <c r="W12" s="31">
        <f t="shared" si="8"/>
        <v>188</v>
      </c>
      <c r="X12" s="32">
        <v>188</v>
      </c>
      <c r="Y12" s="40" t="s">
        <v>249</v>
      </c>
      <c r="Z12" s="31">
        <f t="shared" si="9"/>
        <v>111</v>
      </c>
      <c r="AA12" s="32">
        <v>111</v>
      </c>
      <c r="AB12" s="40" t="s">
        <v>249</v>
      </c>
      <c r="AC12" s="31">
        <f t="shared" si="10"/>
        <v>159</v>
      </c>
      <c r="AD12" s="32">
        <v>159</v>
      </c>
      <c r="AE12" s="41" t="s">
        <v>249</v>
      </c>
      <c r="AF12" s="31">
        <f t="shared" si="11"/>
        <v>191</v>
      </c>
      <c r="AG12" s="32">
        <v>191</v>
      </c>
      <c r="AH12" s="40" t="s">
        <v>249</v>
      </c>
      <c r="AI12" s="31">
        <f t="shared" si="12"/>
        <v>265</v>
      </c>
      <c r="AJ12" s="32">
        <v>265</v>
      </c>
      <c r="AK12" s="40" t="s">
        <v>249</v>
      </c>
      <c r="AL12" s="31">
        <f t="shared" si="13"/>
        <v>150</v>
      </c>
      <c r="AM12" s="32">
        <v>150</v>
      </c>
      <c r="AN12" s="40" t="s">
        <v>249</v>
      </c>
      <c r="AO12" s="31">
        <f t="shared" si="14"/>
        <v>108</v>
      </c>
      <c r="AP12" s="32">
        <v>108</v>
      </c>
      <c r="AQ12" s="40" t="s">
        <v>249</v>
      </c>
      <c r="AR12" s="31">
        <f t="shared" si="15"/>
        <v>185</v>
      </c>
      <c r="AS12" s="32">
        <v>185</v>
      </c>
      <c r="AT12" s="41" t="s">
        <v>249</v>
      </c>
      <c r="AU12" s="31">
        <f t="shared" si="16"/>
        <v>417</v>
      </c>
      <c r="AV12" s="32">
        <v>417</v>
      </c>
      <c r="AW12" s="40" t="s">
        <v>249</v>
      </c>
      <c r="AX12" s="31">
        <f t="shared" si="17"/>
        <v>173</v>
      </c>
      <c r="AY12" s="32">
        <v>173</v>
      </c>
      <c r="AZ12" s="40" t="s">
        <v>249</v>
      </c>
      <c r="BA12" s="31">
        <f t="shared" si="18"/>
        <v>154</v>
      </c>
      <c r="BB12" s="32">
        <v>154</v>
      </c>
      <c r="BC12" s="40" t="s">
        <v>249</v>
      </c>
      <c r="BD12" s="31">
        <f t="shared" si="19"/>
        <v>171</v>
      </c>
      <c r="BE12" s="32">
        <v>171</v>
      </c>
      <c r="BF12" s="40" t="s">
        <v>249</v>
      </c>
      <c r="BG12" s="31">
        <f t="shared" si="20"/>
        <v>182</v>
      </c>
      <c r="BH12" s="32">
        <v>182</v>
      </c>
      <c r="BI12" s="41" t="s">
        <v>249</v>
      </c>
      <c r="BJ12" s="31">
        <f t="shared" si="21"/>
        <v>221</v>
      </c>
      <c r="BK12" s="32">
        <v>221</v>
      </c>
      <c r="BL12" s="40" t="s">
        <v>249</v>
      </c>
      <c r="BM12" s="31">
        <f t="shared" si="22"/>
        <v>142</v>
      </c>
      <c r="BN12" s="32">
        <v>142</v>
      </c>
      <c r="BO12" s="40" t="s">
        <v>249</v>
      </c>
      <c r="BP12" s="31">
        <f t="shared" si="23"/>
        <v>147</v>
      </c>
      <c r="BQ12" s="32">
        <v>147</v>
      </c>
      <c r="BR12" s="41" t="s">
        <v>249</v>
      </c>
    </row>
    <row r="13" spans="1:70" s="30" customFormat="1" ht="12.75" customHeight="1">
      <c r="A13" s="29" t="s">
        <v>224</v>
      </c>
      <c r="B13" s="31">
        <f t="shared" si="0"/>
        <v>8028</v>
      </c>
      <c r="C13" s="40" t="s">
        <v>249</v>
      </c>
      <c r="D13" s="20">
        <f>SUMIF($B$4:$BR$4,"=女",E13:BR13)</f>
        <v>8028</v>
      </c>
      <c r="E13" s="19">
        <f t="shared" si="2"/>
        <v>435</v>
      </c>
      <c r="F13" s="40" t="s">
        <v>249</v>
      </c>
      <c r="G13" s="33">
        <v>435</v>
      </c>
      <c r="H13" s="31">
        <f t="shared" si="3"/>
        <v>182</v>
      </c>
      <c r="I13" s="40" t="s">
        <v>249</v>
      </c>
      <c r="J13" s="33">
        <v>182</v>
      </c>
      <c r="K13" s="31">
        <f t="shared" si="4"/>
        <v>3048</v>
      </c>
      <c r="L13" s="40" t="s">
        <v>249</v>
      </c>
      <c r="M13" s="33">
        <v>3048</v>
      </c>
      <c r="N13" s="31">
        <f t="shared" si="5"/>
        <v>290</v>
      </c>
      <c r="O13" s="40" t="s">
        <v>249</v>
      </c>
      <c r="P13" s="33">
        <v>290</v>
      </c>
      <c r="Q13" s="31">
        <f t="shared" si="6"/>
        <v>151</v>
      </c>
      <c r="R13" s="40" t="s">
        <v>249</v>
      </c>
      <c r="S13" s="33">
        <v>151</v>
      </c>
      <c r="T13" s="31">
        <f t="shared" si="7"/>
        <v>313</v>
      </c>
      <c r="U13" s="40" t="s">
        <v>249</v>
      </c>
      <c r="V13" s="33">
        <v>313</v>
      </c>
      <c r="W13" s="31">
        <f t="shared" si="8"/>
        <v>202</v>
      </c>
      <c r="X13" s="40" t="s">
        <v>249</v>
      </c>
      <c r="Y13" s="33">
        <v>202</v>
      </c>
      <c r="Z13" s="31">
        <f t="shared" si="9"/>
        <v>130</v>
      </c>
      <c r="AA13" s="40" t="s">
        <v>249</v>
      </c>
      <c r="AB13" s="33">
        <v>130</v>
      </c>
      <c r="AC13" s="31">
        <f t="shared" si="10"/>
        <v>217</v>
      </c>
      <c r="AD13" s="40" t="s">
        <v>249</v>
      </c>
      <c r="AE13" s="38">
        <v>217</v>
      </c>
      <c r="AF13" s="31">
        <f t="shared" si="11"/>
        <v>242</v>
      </c>
      <c r="AG13" s="40" t="s">
        <v>249</v>
      </c>
      <c r="AH13" s="33">
        <v>242</v>
      </c>
      <c r="AI13" s="31">
        <f t="shared" si="12"/>
        <v>343</v>
      </c>
      <c r="AJ13" s="40" t="s">
        <v>249</v>
      </c>
      <c r="AK13" s="33">
        <v>343</v>
      </c>
      <c r="AL13" s="31">
        <f t="shared" si="13"/>
        <v>197</v>
      </c>
      <c r="AM13" s="40" t="s">
        <v>249</v>
      </c>
      <c r="AN13" s="33">
        <v>197</v>
      </c>
      <c r="AO13" s="31">
        <f t="shared" si="14"/>
        <v>133</v>
      </c>
      <c r="AP13" s="40" t="s">
        <v>249</v>
      </c>
      <c r="AQ13" s="33">
        <v>133</v>
      </c>
      <c r="AR13" s="31">
        <f t="shared" si="15"/>
        <v>198</v>
      </c>
      <c r="AS13" s="40" t="s">
        <v>249</v>
      </c>
      <c r="AT13" s="38">
        <v>198</v>
      </c>
      <c r="AU13" s="31">
        <f t="shared" si="16"/>
        <v>508</v>
      </c>
      <c r="AV13" s="40" t="s">
        <v>249</v>
      </c>
      <c r="AW13" s="33">
        <v>508</v>
      </c>
      <c r="AX13" s="31">
        <f t="shared" si="17"/>
        <v>183</v>
      </c>
      <c r="AY13" s="40" t="s">
        <v>249</v>
      </c>
      <c r="AZ13" s="33">
        <v>183</v>
      </c>
      <c r="BA13" s="31">
        <f t="shared" si="18"/>
        <v>189</v>
      </c>
      <c r="BB13" s="40" t="s">
        <v>249</v>
      </c>
      <c r="BC13" s="33">
        <v>189</v>
      </c>
      <c r="BD13" s="31">
        <f t="shared" si="19"/>
        <v>209</v>
      </c>
      <c r="BE13" s="40" t="s">
        <v>249</v>
      </c>
      <c r="BF13" s="33">
        <v>209</v>
      </c>
      <c r="BG13" s="31">
        <f t="shared" si="20"/>
        <v>238</v>
      </c>
      <c r="BH13" s="40" t="s">
        <v>249</v>
      </c>
      <c r="BI13" s="38">
        <v>238</v>
      </c>
      <c r="BJ13" s="31">
        <f t="shared" si="21"/>
        <v>268</v>
      </c>
      <c r="BK13" s="40" t="s">
        <v>249</v>
      </c>
      <c r="BL13" s="33">
        <v>268</v>
      </c>
      <c r="BM13" s="31">
        <f t="shared" si="22"/>
        <v>177</v>
      </c>
      <c r="BN13" s="40" t="s">
        <v>249</v>
      </c>
      <c r="BO13" s="33">
        <v>177</v>
      </c>
      <c r="BP13" s="31">
        <f t="shared" si="23"/>
        <v>175</v>
      </c>
      <c r="BQ13" s="40" t="s">
        <v>249</v>
      </c>
      <c r="BR13" s="33">
        <v>175</v>
      </c>
    </row>
    <row r="14" spans="1:70" s="30" customFormat="1" ht="12.75" customHeight="1">
      <c r="A14" s="29" t="s">
        <v>225</v>
      </c>
      <c r="B14" s="31">
        <f t="shared" si="0"/>
        <v>4895</v>
      </c>
      <c r="C14" s="40" t="s">
        <v>249</v>
      </c>
      <c r="D14" s="20">
        <f>SUMIF($B$4:$BR$4,"=女",E14:BR14)</f>
        <v>4895</v>
      </c>
      <c r="E14" s="19">
        <f t="shared" si="2"/>
        <v>289</v>
      </c>
      <c r="F14" s="40" t="s">
        <v>249</v>
      </c>
      <c r="G14" s="33">
        <v>289</v>
      </c>
      <c r="H14" s="31">
        <f t="shared" si="3"/>
        <v>117</v>
      </c>
      <c r="I14" s="40" t="s">
        <v>249</v>
      </c>
      <c r="J14" s="33">
        <v>117</v>
      </c>
      <c r="K14" s="31">
        <f t="shared" si="4"/>
        <v>1735</v>
      </c>
      <c r="L14" s="40" t="s">
        <v>249</v>
      </c>
      <c r="M14" s="33">
        <v>1735</v>
      </c>
      <c r="N14" s="31">
        <f t="shared" si="5"/>
        <v>178</v>
      </c>
      <c r="O14" s="40" t="s">
        <v>249</v>
      </c>
      <c r="P14" s="33">
        <v>178</v>
      </c>
      <c r="Q14" s="31">
        <f t="shared" si="6"/>
        <v>91</v>
      </c>
      <c r="R14" s="40" t="s">
        <v>249</v>
      </c>
      <c r="S14" s="33">
        <v>91</v>
      </c>
      <c r="T14" s="31">
        <f t="shared" si="7"/>
        <v>184</v>
      </c>
      <c r="U14" s="40" t="s">
        <v>249</v>
      </c>
      <c r="V14" s="33">
        <v>184</v>
      </c>
      <c r="W14" s="31">
        <f t="shared" si="8"/>
        <v>155</v>
      </c>
      <c r="X14" s="40" t="s">
        <v>249</v>
      </c>
      <c r="Y14" s="33">
        <v>155</v>
      </c>
      <c r="Z14" s="31">
        <f t="shared" si="9"/>
        <v>108</v>
      </c>
      <c r="AA14" s="40" t="s">
        <v>249</v>
      </c>
      <c r="AB14" s="33">
        <v>108</v>
      </c>
      <c r="AC14" s="31">
        <f t="shared" si="10"/>
        <v>130</v>
      </c>
      <c r="AD14" s="40" t="s">
        <v>249</v>
      </c>
      <c r="AE14" s="38">
        <v>130</v>
      </c>
      <c r="AF14" s="31">
        <f t="shared" si="11"/>
        <v>125</v>
      </c>
      <c r="AG14" s="40" t="s">
        <v>249</v>
      </c>
      <c r="AH14" s="33">
        <v>125</v>
      </c>
      <c r="AI14" s="31">
        <f t="shared" si="12"/>
        <v>204</v>
      </c>
      <c r="AJ14" s="40" t="s">
        <v>249</v>
      </c>
      <c r="AK14" s="33">
        <v>204</v>
      </c>
      <c r="AL14" s="31">
        <f t="shared" si="13"/>
        <v>132</v>
      </c>
      <c r="AM14" s="40" t="s">
        <v>249</v>
      </c>
      <c r="AN14" s="33">
        <v>132</v>
      </c>
      <c r="AO14" s="31">
        <f t="shared" si="14"/>
        <v>98</v>
      </c>
      <c r="AP14" s="40" t="s">
        <v>249</v>
      </c>
      <c r="AQ14" s="33">
        <v>98</v>
      </c>
      <c r="AR14" s="31">
        <f t="shared" si="15"/>
        <v>152</v>
      </c>
      <c r="AS14" s="40" t="s">
        <v>249</v>
      </c>
      <c r="AT14" s="38">
        <v>152</v>
      </c>
      <c r="AU14" s="31">
        <f t="shared" si="16"/>
        <v>307</v>
      </c>
      <c r="AV14" s="40" t="s">
        <v>249</v>
      </c>
      <c r="AW14" s="33">
        <v>307</v>
      </c>
      <c r="AX14" s="31">
        <f t="shared" si="17"/>
        <v>115</v>
      </c>
      <c r="AY14" s="40" t="s">
        <v>249</v>
      </c>
      <c r="AZ14" s="33">
        <v>115</v>
      </c>
      <c r="BA14" s="31">
        <f t="shared" si="18"/>
        <v>123</v>
      </c>
      <c r="BB14" s="40" t="s">
        <v>249</v>
      </c>
      <c r="BC14" s="33">
        <v>123</v>
      </c>
      <c r="BD14" s="31">
        <f t="shared" si="19"/>
        <v>124</v>
      </c>
      <c r="BE14" s="40" t="s">
        <v>249</v>
      </c>
      <c r="BF14" s="33">
        <v>124</v>
      </c>
      <c r="BG14" s="31">
        <f t="shared" si="20"/>
        <v>147</v>
      </c>
      <c r="BH14" s="40" t="s">
        <v>249</v>
      </c>
      <c r="BI14" s="38">
        <v>147</v>
      </c>
      <c r="BJ14" s="31">
        <f t="shared" si="21"/>
        <v>149</v>
      </c>
      <c r="BK14" s="40" t="s">
        <v>249</v>
      </c>
      <c r="BL14" s="33">
        <v>149</v>
      </c>
      <c r="BM14" s="31">
        <f t="shared" si="22"/>
        <v>113</v>
      </c>
      <c r="BN14" s="40" t="s">
        <v>249</v>
      </c>
      <c r="BO14" s="33">
        <v>113</v>
      </c>
      <c r="BP14" s="31">
        <f t="shared" si="23"/>
        <v>119</v>
      </c>
      <c r="BQ14" s="40" t="s">
        <v>249</v>
      </c>
      <c r="BR14" s="33">
        <v>119</v>
      </c>
    </row>
    <row r="15" spans="1:70" ht="12.75" customHeight="1">
      <c r="A15" s="29" t="s">
        <v>229</v>
      </c>
      <c r="B15" s="19">
        <f t="shared" si="0"/>
        <v>7298</v>
      </c>
      <c r="C15" s="20">
        <f t="shared" si="24"/>
        <v>3183</v>
      </c>
      <c r="D15" s="20">
        <f>SUMIF($B$4:$BR$4,"=女",E15:BR15)</f>
        <v>4115</v>
      </c>
      <c r="E15" s="19">
        <f t="shared" si="2"/>
        <v>464</v>
      </c>
      <c r="F15" s="20">
        <v>190</v>
      </c>
      <c r="G15" s="21">
        <v>274</v>
      </c>
      <c r="H15" s="19">
        <f t="shared" si="3"/>
        <v>198</v>
      </c>
      <c r="I15" s="20">
        <v>93</v>
      </c>
      <c r="J15" s="21">
        <v>105</v>
      </c>
      <c r="K15" s="19">
        <f t="shared" si="4"/>
        <v>1925</v>
      </c>
      <c r="L15" s="20">
        <v>812</v>
      </c>
      <c r="M15" s="21">
        <v>1113</v>
      </c>
      <c r="N15" s="19">
        <f t="shared" si="5"/>
        <v>347</v>
      </c>
      <c r="O15" s="20">
        <v>145</v>
      </c>
      <c r="P15" s="21">
        <v>202</v>
      </c>
      <c r="Q15" s="19">
        <f t="shared" si="6"/>
        <v>145</v>
      </c>
      <c r="R15" s="20">
        <v>65</v>
      </c>
      <c r="S15" s="21">
        <v>80</v>
      </c>
      <c r="T15" s="19">
        <f t="shared" si="7"/>
        <v>320</v>
      </c>
      <c r="U15" s="20">
        <v>131</v>
      </c>
      <c r="V15" s="21">
        <v>189</v>
      </c>
      <c r="W15" s="19">
        <f t="shared" si="8"/>
        <v>265</v>
      </c>
      <c r="X15" s="20">
        <v>125</v>
      </c>
      <c r="Y15" s="21">
        <v>140</v>
      </c>
      <c r="Z15" s="19">
        <f t="shared" si="9"/>
        <v>163</v>
      </c>
      <c r="AA15" s="20">
        <v>78</v>
      </c>
      <c r="AB15" s="21">
        <v>85</v>
      </c>
      <c r="AC15" s="19">
        <f t="shared" si="10"/>
        <v>259</v>
      </c>
      <c r="AD15" s="20">
        <v>107</v>
      </c>
      <c r="AE15" s="37">
        <v>152</v>
      </c>
      <c r="AF15" s="19">
        <f t="shared" si="11"/>
        <v>241</v>
      </c>
      <c r="AG15" s="20">
        <v>101</v>
      </c>
      <c r="AH15" s="21">
        <v>140</v>
      </c>
      <c r="AI15" s="19">
        <f t="shared" si="12"/>
        <v>436</v>
      </c>
      <c r="AJ15" s="20">
        <v>198</v>
      </c>
      <c r="AK15" s="21">
        <v>238</v>
      </c>
      <c r="AL15" s="19">
        <f t="shared" si="13"/>
        <v>223</v>
      </c>
      <c r="AM15" s="20">
        <v>96</v>
      </c>
      <c r="AN15" s="21">
        <v>127</v>
      </c>
      <c r="AO15" s="19">
        <f t="shared" si="14"/>
        <v>149</v>
      </c>
      <c r="AP15" s="20">
        <v>66</v>
      </c>
      <c r="AQ15" s="21">
        <v>83</v>
      </c>
      <c r="AR15" s="19">
        <f t="shared" si="15"/>
        <v>220</v>
      </c>
      <c r="AS15" s="20">
        <v>98</v>
      </c>
      <c r="AT15" s="37">
        <v>122</v>
      </c>
      <c r="AU15" s="19">
        <f t="shared" si="16"/>
        <v>462</v>
      </c>
      <c r="AV15" s="20">
        <v>213</v>
      </c>
      <c r="AW15" s="21">
        <v>249</v>
      </c>
      <c r="AX15" s="19">
        <f t="shared" si="17"/>
        <v>194</v>
      </c>
      <c r="AY15" s="20">
        <v>93</v>
      </c>
      <c r="AZ15" s="21">
        <v>101</v>
      </c>
      <c r="BA15" s="19">
        <f t="shared" si="18"/>
        <v>195</v>
      </c>
      <c r="BB15" s="20">
        <v>86</v>
      </c>
      <c r="BC15" s="21">
        <v>109</v>
      </c>
      <c r="BD15" s="19">
        <f t="shared" si="19"/>
        <v>208</v>
      </c>
      <c r="BE15" s="20">
        <v>83</v>
      </c>
      <c r="BF15" s="21">
        <v>125</v>
      </c>
      <c r="BG15" s="19">
        <f t="shared" si="20"/>
        <v>252</v>
      </c>
      <c r="BH15" s="20">
        <v>112</v>
      </c>
      <c r="BI15" s="37">
        <v>140</v>
      </c>
      <c r="BJ15" s="19">
        <f t="shared" si="21"/>
        <v>230</v>
      </c>
      <c r="BK15" s="20">
        <v>100</v>
      </c>
      <c r="BL15" s="21">
        <v>130</v>
      </c>
      <c r="BM15" s="19">
        <f t="shared" si="22"/>
        <v>184</v>
      </c>
      <c r="BN15" s="20">
        <v>86</v>
      </c>
      <c r="BO15" s="21">
        <v>98</v>
      </c>
      <c r="BP15" s="19">
        <f t="shared" si="23"/>
        <v>218</v>
      </c>
      <c r="BQ15" s="20">
        <v>105</v>
      </c>
      <c r="BR15" s="21">
        <v>113</v>
      </c>
    </row>
    <row r="16" spans="1:70" ht="12.75" customHeight="1">
      <c r="A16" s="6"/>
      <c r="B16" s="19"/>
      <c r="C16" s="20"/>
      <c r="D16" s="20"/>
      <c r="E16" s="19"/>
      <c r="F16" s="20"/>
      <c r="G16" s="21"/>
      <c r="H16" s="19"/>
      <c r="I16" s="20"/>
      <c r="J16" s="21"/>
      <c r="K16" s="19"/>
      <c r="L16" s="20"/>
      <c r="M16" s="21"/>
      <c r="N16" s="19"/>
      <c r="O16" s="20"/>
      <c r="P16" s="21"/>
      <c r="Q16" s="19"/>
      <c r="R16" s="20"/>
      <c r="S16" s="21"/>
      <c r="T16" s="19"/>
      <c r="U16" s="20"/>
      <c r="V16" s="21"/>
      <c r="W16" s="19"/>
      <c r="X16" s="20"/>
      <c r="Y16" s="21"/>
      <c r="Z16" s="19"/>
      <c r="AA16" s="20"/>
      <c r="AB16" s="21"/>
      <c r="AC16" s="19"/>
      <c r="AD16" s="20"/>
      <c r="AE16" s="37"/>
      <c r="AF16" s="19"/>
      <c r="AG16" s="20"/>
      <c r="AH16" s="21"/>
      <c r="AI16" s="19"/>
      <c r="AJ16" s="20"/>
      <c r="AK16" s="21"/>
      <c r="AL16" s="19"/>
      <c r="AM16" s="20"/>
      <c r="AN16" s="21"/>
      <c r="AO16" s="19"/>
      <c r="AP16" s="20"/>
      <c r="AQ16" s="21"/>
      <c r="AR16" s="19"/>
      <c r="AS16" s="20"/>
      <c r="AT16" s="37"/>
      <c r="AU16" s="19"/>
      <c r="AV16" s="20"/>
      <c r="AW16" s="21"/>
      <c r="AX16" s="19"/>
      <c r="AY16" s="20"/>
      <c r="AZ16" s="21"/>
      <c r="BA16" s="19"/>
      <c r="BB16" s="20"/>
      <c r="BC16" s="21"/>
      <c r="BD16" s="19"/>
      <c r="BE16" s="20"/>
      <c r="BF16" s="21"/>
      <c r="BG16" s="19"/>
      <c r="BH16" s="20"/>
      <c r="BI16" s="37"/>
      <c r="BJ16" s="19"/>
      <c r="BK16" s="20"/>
      <c r="BL16" s="21"/>
      <c r="BM16" s="19"/>
      <c r="BN16" s="20"/>
      <c r="BO16" s="21"/>
      <c r="BP16" s="19"/>
      <c r="BQ16" s="20"/>
      <c r="BR16" s="21"/>
    </row>
    <row r="17" spans="1:70" ht="12.75" customHeight="1">
      <c r="A17" s="6"/>
      <c r="B17" s="19"/>
      <c r="C17" s="20"/>
      <c r="D17" s="20"/>
      <c r="E17" s="19"/>
      <c r="F17" s="20"/>
      <c r="G17" s="21"/>
      <c r="H17" s="19"/>
      <c r="I17" s="20"/>
      <c r="J17" s="21"/>
      <c r="K17" s="19"/>
      <c r="L17" s="20"/>
      <c r="M17" s="21"/>
      <c r="N17" s="19"/>
      <c r="O17" s="20"/>
      <c r="P17" s="21"/>
      <c r="Q17" s="19"/>
      <c r="R17" s="20"/>
      <c r="S17" s="21"/>
      <c r="T17" s="19"/>
      <c r="U17" s="20"/>
      <c r="V17" s="21"/>
      <c r="W17" s="19"/>
      <c r="X17" s="20"/>
      <c r="Y17" s="21"/>
      <c r="Z17" s="19"/>
      <c r="AA17" s="20"/>
      <c r="AB17" s="21"/>
      <c r="AC17" s="19"/>
      <c r="AD17" s="20"/>
      <c r="AE17" s="21"/>
      <c r="AF17" s="19"/>
      <c r="AG17" s="20"/>
      <c r="AH17" s="21"/>
      <c r="AI17" s="19"/>
      <c r="AJ17" s="20"/>
      <c r="AK17" s="21"/>
      <c r="AL17" s="19"/>
      <c r="AM17" s="20"/>
      <c r="AN17" s="21"/>
      <c r="AO17" s="19"/>
      <c r="AP17" s="20"/>
      <c r="AQ17" s="21"/>
      <c r="AR17" s="19"/>
      <c r="AS17" s="20"/>
      <c r="AT17" s="37"/>
      <c r="AU17" s="19"/>
      <c r="AV17" s="20"/>
      <c r="AW17" s="21"/>
      <c r="AX17" s="19"/>
      <c r="AY17" s="20"/>
      <c r="AZ17" s="21"/>
      <c r="BA17" s="19"/>
      <c r="BB17" s="20"/>
      <c r="BC17" s="21"/>
      <c r="BD17" s="19"/>
      <c r="BE17" s="20"/>
      <c r="BF17" s="21"/>
      <c r="BG17" s="19"/>
      <c r="BH17" s="20"/>
      <c r="BI17" s="37"/>
      <c r="BJ17" s="19"/>
      <c r="BK17" s="20"/>
      <c r="BL17" s="21"/>
      <c r="BM17" s="19"/>
      <c r="BN17" s="20"/>
      <c r="BO17" s="21"/>
      <c r="BP17" s="19"/>
      <c r="BQ17" s="20"/>
      <c r="BR17" s="21"/>
    </row>
    <row r="18" spans="1:70" ht="12.75" customHeight="1">
      <c r="A18" s="6"/>
      <c r="B18" s="25"/>
      <c r="C18" s="20"/>
      <c r="D18" s="27"/>
      <c r="E18" s="19"/>
      <c r="F18" s="20"/>
      <c r="G18" s="21"/>
      <c r="H18" s="19"/>
      <c r="I18" s="20"/>
      <c r="J18" s="21"/>
      <c r="K18" s="19"/>
      <c r="L18" s="20"/>
      <c r="M18" s="21"/>
      <c r="N18" s="19"/>
      <c r="O18" s="20"/>
      <c r="P18" s="21"/>
      <c r="Q18" s="19"/>
      <c r="R18" s="20"/>
      <c r="S18" s="21"/>
      <c r="T18" s="19"/>
      <c r="U18" s="20"/>
      <c r="V18" s="21"/>
      <c r="W18" s="19"/>
      <c r="X18" s="20"/>
      <c r="Y18" s="21"/>
      <c r="Z18" s="19"/>
      <c r="AA18" s="20"/>
      <c r="AB18" s="21"/>
      <c r="AC18" s="19"/>
      <c r="AD18" s="20"/>
      <c r="AE18" s="21"/>
      <c r="AF18" s="19"/>
      <c r="AG18" s="20"/>
      <c r="AH18" s="21"/>
      <c r="AI18" s="19"/>
      <c r="AJ18" s="20"/>
      <c r="AK18" s="21"/>
      <c r="AL18" s="19"/>
      <c r="AM18" s="20"/>
      <c r="AN18" s="21"/>
      <c r="AO18" s="19"/>
      <c r="AP18" s="20"/>
      <c r="AQ18" s="21"/>
      <c r="AR18" s="19"/>
      <c r="AS18" s="20"/>
      <c r="AT18" s="37"/>
      <c r="AU18" s="19"/>
      <c r="AV18" s="20"/>
      <c r="AW18" s="21"/>
      <c r="AX18" s="19"/>
      <c r="AY18" s="20"/>
      <c r="AZ18" s="21"/>
      <c r="BA18" s="19"/>
      <c r="BB18" s="20"/>
      <c r="BC18" s="21"/>
      <c r="BD18" s="19"/>
      <c r="BE18" s="20"/>
      <c r="BF18" s="21"/>
      <c r="BG18" s="19"/>
      <c r="BH18" s="20"/>
      <c r="BI18" s="43"/>
      <c r="BJ18" s="19"/>
      <c r="BK18" s="20"/>
      <c r="BL18" s="21"/>
      <c r="BM18" s="19"/>
      <c r="BN18" s="20"/>
      <c r="BO18" s="21"/>
      <c r="BP18" s="19"/>
      <c r="BQ18" s="20"/>
      <c r="BR18" s="21"/>
    </row>
    <row r="19" spans="1:70" ht="12.75" customHeight="1">
      <c r="A19" s="7" t="s">
        <v>0</v>
      </c>
      <c r="B19" s="22">
        <f aca="true" t="shared" si="25" ref="B19:K19">SUM(B5:B18)</f>
        <v>64890</v>
      </c>
      <c r="C19" s="23">
        <f t="shared" si="25"/>
        <v>31170</v>
      </c>
      <c r="D19" s="24">
        <f t="shared" si="25"/>
        <v>33720</v>
      </c>
      <c r="E19" s="22">
        <f t="shared" si="25"/>
        <v>3612</v>
      </c>
      <c r="F19" s="23">
        <f t="shared" si="25"/>
        <v>1767</v>
      </c>
      <c r="G19" s="24">
        <f t="shared" si="25"/>
        <v>1845</v>
      </c>
      <c r="H19" s="22">
        <f t="shared" si="25"/>
        <v>1486</v>
      </c>
      <c r="I19" s="23">
        <f t="shared" si="25"/>
        <v>718</v>
      </c>
      <c r="J19" s="34">
        <f t="shared" si="25"/>
        <v>768</v>
      </c>
      <c r="K19" s="22">
        <f t="shared" si="25"/>
        <v>22411</v>
      </c>
      <c r="L19" s="23">
        <f>SUM(L5:L17)</f>
        <v>10768</v>
      </c>
      <c r="M19" s="34">
        <f>SUM(M5:M17)</f>
        <v>11643</v>
      </c>
      <c r="N19" s="22">
        <f>SUM(N5:N17)</f>
        <v>2495</v>
      </c>
      <c r="O19" s="23">
        <f>SUM(O5:O17)</f>
        <v>1187</v>
      </c>
      <c r="P19" s="24">
        <f>SUM(P5:P18)</f>
        <v>1308</v>
      </c>
      <c r="Q19" s="22">
        <f>SUM(Q5:Q18)</f>
        <v>1285</v>
      </c>
      <c r="R19" s="23">
        <f aca="true" t="shared" si="26" ref="R19:AW19">SUM(R5:R17)</f>
        <v>614</v>
      </c>
      <c r="S19" s="34">
        <f t="shared" si="26"/>
        <v>671</v>
      </c>
      <c r="T19" s="22">
        <f t="shared" si="26"/>
        <v>2516</v>
      </c>
      <c r="U19" s="23">
        <f t="shared" si="26"/>
        <v>1174</v>
      </c>
      <c r="V19" s="34">
        <f t="shared" si="26"/>
        <v>1342</v>
      </c>
      <c r="W19" s="22">
        <f t="shared" si="26"/>
        <v>1744</v>
      </c>
      <c r="X19" s="23">
        <f t="shared" si="26"/>
        <v>840</v>
      </c>
      <c r="Y19" s="34">
        <f t="shared" si="26"/>
        <v>904</v>
      </c>
      <c r="Z19" s="22">
        <f t="shared" si="26"/>
        <v>1237</v>
      </c>
      <c r="AA19" s="23">
        <f t="shared" si="26"/>
        <v>636</v>
      </c>
      <c r="AB19" s="34">
        <f t="shared" si="26"/>
        <v>601</v>
      </c>
      <c r="AC19" s="22">
        <f t="shared" si="26"/>
        <v>1910</v>
      </c>
      <c r="AD19" s="23">
        <f t="shared" si="26"/>
        <v>925</v>
      </c>
      <c r="AE19" s="24">
        <f t="shared" si="26"/>
        <v>985</v>
      </c>
      <c r="AF19" s="22">
        <f t="shared" si="26"/>
        <v>1895</v>
      </c>
      <c r="AG19" s="23">
        <f t="shared" si="26"/>
        <v>893</v>
      </c>
      <c r="AH19" s="34">
        <f t="shared" si="26"/>
        <v>1002</v>
      </c>
      <c r="AI19" s="22">
        <f t="shared" si="26"/>
        <v>2932</v>
      </c>
      <c r="AJ19" s="23">
        <f t="shared" si="26"/>
        <v>1436</v>
      </c>
      <c r="AK19" s="34">
        <f t="shared" si="26"/>
        <v>1496</v>
      </c>
      <c r="AL19" s="22">
        <f t="shared" si="26"/>
        <v>1694</v>
      </c>
      <c r="AM19" s="23">
        <f t="shared" si="26"/>
        <v>818</v>
      </c>
      <c r="AN19" s="34">
        <f t="shared" si="26"/>
        <v>876</v>
      </c>
      <c r="AO19" s="22">
        <f t="shared" si="26"/>
        <v>1195</v>
      </c>
      <c r="AP19" s="23">
        <f t="shared" si="26"/>
        <v>570</v>
      </c>
      <c r="AQ19" s="34">
        <f t="shared" si="26"/>
        <v>625</v>
      </c>
      <c r="AR19" s="22">
        <f t="shared" si="26"/>
        <v>1721</v>
      </c>
      <c r="AS19" s="23">
        <f t="shared" si="26"/>
        <v>834</v>
      </c>
      <c r="AT19" s="42">
        <f t="shared" si="26"/>
        <v>887</v>
      </c>
      <c r="AU19" s="22">
        <f t="shared" si="26"/>
        <v>4603</v>
      </c>
      <c r="AV19" s="23">
        <f t="shared" si="26"/>
        <v>2031</v>
      </c>
      <c r="AW19" s="34">
        <f t="shared" si="26"/>
        <v>2572</v>
      </c>
      <c r="AX19" s="22">
        <f aca="true" t="shared" si="27" ref="AX19:BM19">SUM(AX5:AX17)</f>
        <v>1562</v>
      </c>
      <c r="AY19" s="23">
        <f t="shared" si="27"/>
        <v>760</v>
      </c>
      <c r="AZ19" s="34">
        <f t="shared" si="27"/>
        <v>802</v>
      </c>
      <c r="BA19" s="22">
        <f t="shared" si="27"/>
        <v>1533</v>
      </c>
      <c r="BB19" s="23">
        <f t="shared" si="27"/>
        <v>745</v>
      </c>
      <c r="BC19" s="34">
        <f t="shared" si="27"/>
        <v>788</v>
      </c>
      <c r="BD19" s="22">
        <f t="shared" si="27"/>
        <v>1720</v>
      </c>
      <c r="BE19" s="23">
        <f t="shared" si="27"/>
        <v>832</v>
      </c>
      <c r="BF19" s="34">
        <f t="shared" si="27"/>
        <v>888</v>
      </c>
      <c r="BG19" s="22">
        <f t="shared" si="27"/>
        <v>2012</v>
      </c>
      <c r="BH19" s="23">
        <f t="shared" si="27"/>
        <v>986</v>
      </c>
      <c r="BI19" s="42">
        <f t="shared" si="27"/>
        <v>1026</v>
      </c>
      <c r="BJ19" s="22">
        <f t="shared" si="27"/>
        <v>2193</v>
      </c>
      <c r="BK19" s="23">
        <f t="shared" si="27"/>
        <v>1077</v>
      </c>
      <c r="BL19" s="34">
        <f t="shared" si="27"/>
        <v>1116</v>
      </c>
      <c r="BM19" s="22">
        <f t="shared" si="27"/>
        <v>1496</v>
      </c>
      <c r="BN19" s="23">
        <f>SUM(BN5:BN17)</f>
        <v>742</v>
      </c>
      <c r="BO19" s="34">
        <f>SUM(BO5:BO17)</f>
        <v>754</v>
      </c>
      <c r="BP19" s="22">
        <f>SUM(BP5:BP17)</f>
        <v>1638</v>
      </c>
      <c r="BQ19" s="23">
        <f>SUM(BQ5:BQ17)</f>
        <v>817</v>
      </c>
      <c r="BR19" s="24">
        <f>SUM(BR5:BR17)</f>
        <v>821</v>
      </c>
    </row>
    <row r="20" spans="1:70" ht="12.75" customHeight="1">
      <c r="A20" s="9"/>
      <c r="B20" s="35"/>
      <c r="C20" s="26"/>
      <c r="D20" s="27"/>
      <c r="E20" s="25"/>
      <c r="F20" s="26"/>
      <c r="G20" s="27"/>
      <c r="H20" s="25"/>
      <c r="I20" s="26"/>
      <c r="J20" s="27"/>
      <c r="K20" s="25"/>
      <c r="L20" s="26"/>
      <c r="M20" s="27"/>
      <c r="N20" s="25"/>
      <c r="O20" s="26"/>
      <c r="P20" s="27"/>
      <c r="Q20" s="25"/>
      <c r="R20" s="26"/>
      <c r="S20" s="27"/>
      <c r="T20" s="25"/>
      <c r="U20" s="26"/>
      <c r="V20" s="27"/>
      <c r="W20" s="25"/>
      <c r="X20" s="26"/>
      <c r="Y20" s="27"/>
      <c r="Z20" s="25"/>
      <c r="AA20" s="26"/>
      <c r="AB20" s="27"/>
      <c r="AC20" s="25"/>
      <c r="AD20" s="26"/>
      <c r="AE20" s="27"/>
      <c r="AF20" s="25"/>
      <c r="AG20" s="26"/>
      <c r="AH20" s="27"/>
      <c r="AI20" s="25"/>
      <c r="AJ20" s="26"/>
      <c r="AK20" s="27"/>
      <c r="AL20" s="25"/>
      <c r="AM20" s="26"/>
      <c r="AN20" s="27"/>
      <c r="AO20" s="25"/>
      <c r="AP20" s="26"/>
      <c r="AQ20" s="27"/>
      <c r="AR20" s="25"/>
      <c r="AS20" s="26"/>
      <c r="AT20" s="27"/>
      <c r="AU20" s="25"/>
      <c r="AV20" s="26"/>
      <c r="AW20" s="27"/>
      <c r="AX20" s="25"/>
      <c r="AY20" s="26"/>
      <c r="AZ20" s="27"/>
      <c r="BA20" s="25"/>
      <c r="BB20" s="26"/>
      <c r="BC20" s="27"/>
      <c r="BD20" s="25"/>
      <c r="BE20" s="26"/>
      <c r="BF20" s="27"/>
      <c r="BG20" s="25"/>
      <c r="BH20" s="26"/>
      <c r="BI20" s="27"/>
      <c r="BJ20" s="25"/>
      <c r="BK20" s="26"/>
      <c r="BL20" s="27"/>
      <c r="BM20" s="25"/>
      <c r="BN20" s="26"/>
      <c r="BO20" s="27"/>
      <c r="BP20" s="25"/>
      <c r="BQ20" s="26"/>
      <c r="BR20" s="27"/>
    </row>
    <row r="21" spans="1:70" ht="13.5">
      <c r="A21" s="8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明朝,太字"&amp;18大正9年国勢調査年齢（5歳階級別）・男女別人口</oddHeader>
    <oddFooter>&amp;C&amp;P / &amp;N ページ</oddFooter>
  </headerFooter>
  <colBreaks count="4" manualBreakCount="4">
    <brk id="16" min="1" max="19" man="1"/>
    <brk id="31" min="1" max="19" man="1"/>
    <brk id="46" min="1" max="19" man="1"/>
    <brk id="61" min="1" max="1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F10" sqref="F10"/>
    </sheetView>
  </sheetViews>
  <sheetFormatPr defaultColWidth="9.00390625" defaultRowHeight="13.5"/>
  <sheetData>
    <row r="1" spans="1:4" ht="21.75" customHeight="1">
      <c r="A1" s="1" t="s">
        <v>211</v>
      </c>
      <c r="B1" s="2"/>
      <c r="C1" s="2"/>
      <c r="D1" s="2"/>
    </row>
    <row r="2" spans="1:4" ht="21.75" customHeight="1">
      <c r="A2" s="3" t="s">
        <v>6</v>
      </c>
      <c r="B2" s="2"/>
      <c r="C2" s="2"/>
      <c r="D2" s="2"/>
    </row>
    <row r="3" spans="1:10" ht="12.75" customHeight="1">
      <c r="A3" s="13"/>
      <c r="B3" s="15"/>
      <c r="C3" s="10" t="s">
        <v>0</v>
      </c>
      <c r="D3" s="11"/>
      <c r="E3" s="15"/>
      <c r="F3" s="10" t="s">
        <v>6</v>
      </c>
      <c r="G3" s="11"/>
      <c r="H3" s="15"/>
      <c r="I3" s="10" t="s">
        <v>21</v>
      </c>
      <c r="J3" s="11"/>
    </row>
    <row r="4" spans="1:10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</row>
    <row r="5" spans="1:10" ht="12.75" customHeight="1">
      <c r="A5" s="4" t="s">
        <v>3</v>
      </c>
      <c r="B5" s="22">
        <f>SUM(C5:D5)</f>
        <v>11059</v>
      </c>
      <c r="C5" s="23">
        <f aca="true" t="shared" si="0" ref="C5:C25">SUM(F5,I5)</f>
        <v>5682</v>
      </c>
      <c r="D5" s="24">
        <f aca="true" t="shared" si="1" ref="D5:D25">SUM(G5,J5)</f>
        <v>5377</v>
      </c>
      <c r="E5" s="19">
        <f>SUM(F5:G5)</f>
        <v>10411</v>
      </c>
      <c r="F5" s="20">
        <v>5354</v>
      </c>
      <c r="G5" s="21">
        <v>5057</v>
      </c>
      <c r="H5" s="19">
        <f>SUM(I5:J5)</f>
        <v>648</v>
      </c>
      <c r="I5" s="20">
        <v>328</v>
      </c>
      <c r="J5" s="21">
        <v>320</v>
      </c>
    </row>
    <row r="6" spans="1:10" ht="12.75" customHeight="1">
      <c r="A6" s="4" t="s">
        <v>135</v>
      </c>
      <c r="B6" s="19">
        <f aca="true" t="shared" si="2" ref="B6:B25">SUM(C6:D6)</f>
        <v>9435</v>
      </c>
      <c r="C6" s="20">
        <f t="shared" si="0"/>
        <v>4831</v>
      </c>
      <c r="D6" s="21">
        <f t="shared" si="1"/>
        <v>4604</v>
      </c>
      <c r="E6" s="19">
        <f aca="true" t="shared" si="3" ref="E6:E25">SUM(F6:G6)</f>
        <v>8901</v>
      </c>
      <c r="F6" s="20">
        <v>4553</v>
      </c>
      <c r="G6" s="21">
        <v>4348</v>
      </c>
      <c r="H6" s="19">
        <f aca="true" t="shared" si="4" ref="H6:H24">SUM(I6:J6)</f>
        <v>534</v>
      </c>
      <c r="I6" s="20">
        <v>278</v>
      </c>
      <c r="J6" s="21">
        <v>256</v>
      </c>
    </row>
    <row r="7" spans="1:10" ht="12.75" customHeight="1">
      <c r="A7" s="4" t="s">
        <v>136</v>
      </c>
      <c r="B7" s="19">
        <f t="shared" si="2"/>
        <v>8697</v>
      </c>
      <c r="C7" s="20">
        <f t="shared" si="0"/>
        <v>4445</v>
      </c>
      <c r="D7" s="21">
        <f t="shared" si="1"/>
        <v>4252</v>
      </c>
      <c r="E7" s="19">
        <f t="shared" si="3"/>
        <v>8170</v>
      </c>
      <c r="F7" s="20">
        <v>4194</v>
      </c>
      <c r="G7" s="21">
        <v>3976</v>
      </c>
      <c r="H7" s="19">
        <f t="shared" si="4"/>
        <v>527</v>
      </c>
      <c r="I7" s="20">
        <v>251</v>
      </c>
      <c r="J7" s="21">
        <v>276</v>
      </c>
    </row>
    <row r="8" spans="1:10" ht="12.75" customHeight="1">
      <c r="A8" s="5" t="s">
        <v>137</v>
      </c>
      <c r="B8" s="19">
        <f t="shared" si="2"/>
        <v>8075</v>
      </c>
      <c r="C8" s="20">
        <f t="shared" si="0"/>
        <v>4218</v>
      </c>
      <c r="D8" s="21">
        <f t="shared" si="1"/>
        <v>3857</v>
      </c>
      <c r="E8" s="19">
        <f t="shared" si="3"/>
        <v>7547</v>
      </c>
      <c r="F8" s="20">
        <v>3951</v>
      </c>
      <c r="G8" s="21">
        <v>3596</v>
      </c>
      <c r="H8" s="19">
        <f t="shared" si="4"/>
        <v>528</v>
      </c>
      <c r="I8" s="20">
        <v>267</v>
      </c>
      <c r="J8" s="21">
        <v>261</v>
      </c>
    </row>
    <row r="9" spans="1:10" ht="12.75" customHeight="1">
      <c r="A9" s="5" t="s">
        <v>28</v>
      </c>
      <c r="B9" s="19">
        <f t="shared" si="2"/>
        <v>8109</v>
      </c>
      <c r="C9" s="20">
        <f t="shared" si="0"/>
        <v>3634</v>
      </c>
      <c r="D9" s="21">
        <f t="shared" si="1"/>
        <v>4475</v>
      </c>
      <c r="E9" s="19">
        <f t="shared" si="3"/>
        <v>7647</v>
      </c>
      <c r="F9" s="20">
        <v>3451</v>
      </c>
      <c r="G9" s="21">
        <v>4196</v>
      </c>
      <c r="H9" s="19">
        <f t="shared" si="4"/>
        <v>462</v>
      </c>
      <c r="I9" s="20">
        <v>183</v>
      </c>
      <c r="J9" s="21">
        <v>279</v>
      </c>
    </row>
    <row r="10" spans="1:10" ht="12.75" customHeight="1">
      <c r="A10" s="5" t="s">
        <v>138</v>
      </c>
      <c r="B10" s="19">
        <f t="shared" si="2"/>
        <v>11848</v>
      </c>
      <c r="C10" s="20">
        <f t="shared" si="0"/>
        <v>5714</v>
      </c>
      <c r="D10" s="21">
        <f t="shared" si="1"/>
        <v>6134</v>
      </c>
      <c r="E10" s="19">
        <f t="shared" si="3"/>
        <v>11190</v>
      </c>
      <c r="F10" s="20">
        <v>5382</v>
      </c>
      <c r="G10" s="21">
        <v>5808</v>
      </c>
      <c r="H10" s="19">
        <f t="shared" si="4"/>
        <v>658</v>
      </c>
      <c r="I10" s="20">
        <v>332</v>
      </c>
      <c r="J10" s="21">
        <v>326</v>
      </c>
    </row>
    <row r="11" spans="1:10" ht="12.75" customHeight="1">
      <c r="A11" s="5" t="s">
        <v>139</v>
      </c>
      <c r="B11" s="19">
        <f t="shared" si="2"/>
        <v>10168</v>
      </c>
      <c r="C11" s="20">
        <f t="shared" si="0"/>
        <v>5004</v>
      </c>
      <c r="D11" s="21">
        <f t="shared" si="1"/>
        <v>5164</v>
      </c>
      <c r="E11" s="19">
        <f t="shared" si="3"/>
        <v>9593</v>
      </c>
      <c r="F11" s="20">
        <v>4721</v>
      </c>
      <c r="G11" s="21">
        <v>4872</v>
      </c>
      <c r="H11" s="19">
        <f t="shared" si="4"/>
        <v>575</v>
      </c>
      <c r="I11" s="20">
        <v>283</v>
      </c>
      <c r="J11" s="21">
        <v>292</v>
      </c>
    </row>
    <row r="12" spans="1:10" ht="12.75" customHeight="1">
      <c r="A12" s="5" t="s">
        <v>140</v>
      </c>
      <c r="B12" s="19">
        <f t="shared" si="2"/>
        <v>9164</v>
      </c>
      <c r="C12" s="20">
        <f t="shared" si="0"/>
        <v>4486</v>
      </c>
      <c r="D12" s="21">
        <f t="shared" si="1"/>
        <v>4678</v>
      </c>
      <c r="E12" s="19">
        <f t="shared" si="3"/>
        <v>8649</v>
      </c>
      <c r="F12" s="20">
        <v>4223</v>
      </c>
      <c r="G12" s="21">
        <v>4426</v>
      </c>
      <c r="H12" s="19">
        <f t="shared" si="4"/>
        <v>515</v>
      </c>
      <c r="I12" s="20">
        <v>263</v>
      </c>
      <c r="J12" s="21">
        <v>252</v>
      </c>
    </row>
    <row r="13" spans="1:10" ht="12.75" customHeight="1">
      <c r="A13" s="5" t="s">
        <v>141</v>
      </c>
      <c r="B13" s="19">
        <f t="shared" si="2"/>
        <v>9429</v>
      </c>
      <c r="C13" s="20">
        <f t="shared" si="0"/>
        <v>4585</v>
      </c>
      <c r="D13" s="21">
        <f t="shared" si="1"/>
        <v>4844</v>
      </c>
      <c r="E13" s="19">
        <f t="shared" si="3"/>
        <v>8856</v>
      </c>
      <c r="F13" s="20">
        <v>4311</v>
      </c>
      <c r="G13" s="21">
        <v>4545</v>
      </c>
      <c r="H13" s="19">
        <f t="shared" si="4"/>
        <v>573</v>
      </c>
      <c r="I13" s="20">
        <v>274</v>
      </c>
      <c r="J13" s="21">
        <v>299</v>
      </c>
    </row>
    <row r="14" spans="1:10" ht="12.75" customHeight="1">
      <c r="A14" s="5" t="s">
        <v>38</v>
      </c>
      <c r="B14" s="19">
        <f t="shared" si="2"/>
        <v>9304</v>
      </c>
      <c r="C14" s="20">
        <f t="shared" si="0"/>
        <v>4438</v>
      </c>
      <c r="D14" s="21">
        <f t="shared" si="1"/>
        <v>4866</v>
      </c>
      <c r="E14" s="19">
        <f t="shared" si="3"/>
        <v>8634</v>
      </c>
      <c r="F14" s="20">
        <v>4125</v>
      </c>
      <c r="G14" s="21">
        <v>4509</v>
      </c>
      <c r="H14" s="19">
        <f t="shared" si="4"/>
        <v>670</v>
      </c>
      <c r="I14" s="20">
        <v>313</v>
      </c>
      <c r="J14" s="21">
        <v>357</v>
      </c>
    </row>
    <row r="15" spans="1:10" ht="12.75" customHeight="1">
      <c r="A15" s="5" t="s">
        <v>40</v>
      </c>
      <c r="B15" s="19">
        <f t="shared" si="2"/>
        <v>7809</v>
      </c>
      <c r="C15" s="20">
        <f t="shared" si="0"/>
        <v>3391</v>
      </c>
      <c r="D15" s="21">
        <f t="shared" si="1"/>
        <v>4418</v>
      </c>
      <c r="E15" s="19">
        <f t="shared" si="3"/>
        <v>7220</v>
      </c>
      <c r="F15" s="20">
        <v>3133</v>
      </c>
      <c r="G15" s="21">
        <v>4087</v>
      </c>
      <c r="H15" s="19">
        <f t="shared" si="4"/>
        <v>589</v>
      </c>
      <c r="I15" s="20">
        <v>258</v>
      </c>
      <c r="J15" s="21">
        <v>331</v>
      </c>
    </row>
    <row r="16" spans="1:10" ht="12.75" customHeight="1">
      <c r="A16" s="5" t="s">
        <v>142</v>
      </c>
      <c r="B16" s="19">
        <f t="shared" si="2"/>
        <v>6097</v>
      </c>
      <c r="C16" s="20">
        <f t="shared" si="0"/>
        <v>2512</v>
      </c>
      <c r="D16" s="21">
        <f t="shared" si="1"/>
        <v>3585</v>
      </c>
      <c r="E16" s="19">
        <f t="shared" si="3"/>
        <v>5628</v>
      </c>
      <c r="F16" s="20">
        <v>2321</v>
      </c>
      <c r="G16" s="21">
        <v>3307</v>
      </c>
      <c r="H16" s="19">
        <f t="shared" si="4"/>
        <v>469</v>
      </c>
      <c r="I16" s="20">
        <v>191</v>
      </c>
      <c r="J16" s="21">
        <v>278</v>
      </c>
    </row>
    <row r="17" spans="1:10" ht="12.75" customHeight="1">
      <c r="A17" s="5" t="s">
        <v>44</v>
      </c>
      <c r="B17" s="19">
        <f t="shared" si="2"/>
        <v>5495</v>
      </c>
      <c r="C17" s="20">
        <f t="shared" si="0"/>
        <v>2448</v>
      </c>
      <c r="D17" s="21">
        <f t="shared" si="1"/>
        <v>3047</v>
      </c>
      <c r="E17" s="19">
        <f t="shared" si="3"/>
        <v>5062</v>
      </c>
      <c r="F17" s="20">
        <v>2250</v>
      </c>
      <c r="G17" s="21">
        <v>2812</v>
      </c>
      <c r="H17" s="19">
        <f t="shared" si="4"/>
        <v>433</v>
      </c>
      <c r="I17" s="20">
        <v>198</v>
      </c>
      <c r="J17" s="21">
        <v>235</v>
      </c>
    </row>
    <row r="18" spans="1:10" ht="12.75" customHeight="1">
      <c r="A18" s="5" t="s">
        <v>46</v>
      </c>
      <c r="B18" s="19">
        <f t="shared" si="2"/>
        <v>4597</v>
      </c>
      <c r="C18" s="20">
        <f t="shared" si="0"/>
        <v>2029</v>
      </c>
      <c r="D18" s="21">
        <f t="shared" si="1"/>
        <v>2568</v>
      </c>
      <c r="E18" s="19">
        <f t="shared" si="3"/>
        <v>4212</v>
      </c>
      <c r="F18" s="20">
        <v>1864</v>
      </c>
      <c r="G18" s="21">
        <v>2348</v>
      </c>
      <c r="H18" s="19">
        <f t="shared" si="4"/>
        <v>385</v>
      </c>
      <c r="I18" s="20">
        <v>165</v>
      </c>
      <c r="J18" s="21">
        <v>220</v>
      </c>
    </row>
    <row r="19" spans="1:10" ht="12.75" customHeight="1">
      <c r="A19" s="5" t="s">
        <v>48</v>
      </c>
      <c r="B19" s="19">
        <f t="shared" si="2"/>
        <v>3273</v>
      </c>
      <c r="C19" s="20">
        <f t="shared" si="0"/>
        <v>1384</v>
      </c>
      <c r="D19" s="21">
        <f t="shared" si="1"/>
        <v>1889</v>
      </c>
      <c r="E19" s="19">
        <f t="shared" si="3"/>
        <v>3004</v>
      </c>
      <c r="F19" s="20">
        <v>1264</v>
      </c>
      <c r="G19" s="21">
        <v>1740</v>
      </c>
      <c r="H19" s="19">
        <f t="shared" si="4"/>
        <v>269</v>
      </c>
      <c r="I19" s="20">
        <v>120</v>
      </c>
      <c r="J19" s="21">
        <v>149</v>
      </c>
    </row>
    <row r="20" spans="1:10" ht="12.75" customHeight="1">
      <c r="A20" s="5" t="s">
        <v>50</v>
      </c>
      <c r="B20" s="19">
        <f t="shared" si="2"/>
        <v>2321</v>
      </c>
      <c r="C20" s="20">
        <f t="shared" si="0"/>
        <v>926</v>
      </c>
      <c r="D20" s="21">
        <f t="shared" si="1"/>
        <v>1395</v>
      </c>
      <c r="E20" s="19">
        <f t="shared" si="3"/>
        <v>2117</v>
      </c>
      <c r="F20" s="20">
        <v>851</v>
      </c>
      <c r="G20" s="21">
        <v>1266</v>
      </c>
      <c r="H20" s="19">
        <f t="shared" si="4"/>
        <v>204</v>
      </c>
      <c r="I20" s="20">
        <v>75</v>
      </c>
      <c r="J20" s="21">
        <v>129</v>
      </c>
    </row>
    <row r="21" spans="1:10" ht="13.5">
      <c r="A21" s="5" t="s">
        <v>52</v>
      </c>
      <c r="B21" s="19">
        <f t="shared" si="2"/>
        <v>1071</v>
      </c>
      <c r="C21" s="20">
        <f t="shared" si="0"/>
        <v>397</v>
      </c>
      <c r="D21" s="21">
        <f t="shared" si="1"/>
        <v>674</v>
      </c>
      <c r="E21" s="19">
        <f t="shared" si="3"/>
        <v>977</v>
      </c>
      <c r="F21" s="20">
        <v>366</v>
      </c>
      <c r="G21" s="21">
        <v>611</v>
      </c>
      <c r="H21" s="19">
        <f t="shared" si="4"/>
        <v>94</v>
      </c>
      <c r="I21" s="20">
        <v>31</v>
      </c>
      <c r="J21" s="21">
        <v>63</v>
      </c>
    </row>
    <row r="22" spans="1:10" ht="13.5">
      <c r="A22" s="5" t="s">
        <v>53</v>
      </c>
      <c r="B22" s="19">
        <f t="shared" si="2"/>
        <v>410</v>
      </c>
      <c r="C22" s="20">
        <f t="shared" si="0"/>
        <v>108</v>
      </c>
      <c r="D22" s="21">
        <f t="shared" si="1"/>
        <v>302</v>
      </c>
      <c r="E22" s="19">
        <f t="shared" si="3"/>
        <v>375</v>
      </c>
      <c r="F22" s="20">
        <v>102</v>
      </c>
      <c r="G22" s="21">
        <v>273</v>
      </c>
      <c r="H22" s="19">
        <f t="shared" si="4"/>
        <v>35</v>
      </c>
      <c r="I22" s="20">
        <v>6</v>
      </c>
      <c r="J22" s="21">
        <v>29</v>
      </c>
    </row>
    <row r="23" spans="1:10" ht="13.5">
      <c r="A23" s="5" t="s">
        <v>54</v>
      </c>
      <c r="B23" s="19">
        <f t="shared" si="2"/>
        <v>111</v>
      </c>
      <c r="C23" s="20">
        <f t="shared" si="0"/>
        <v>33</v>
      </c>
      <c r="D23" s="21">
        <f t="shared" si="1"/>
        <v>78</v>
      </c>
      <c r="E23" s="19">
        <f t="shared" si="3"/>
        <v>91</v>
      </c>
      <c r="F23" s="20">
        <v>30</v>
      </c>
      <c r="G23" s="21">
        <v>61</v>
      </c>
      <c r="H23" s="19">
        <f t="shared" si="4"/>
        <v>20</v>
      </c>
      <c r="I23" s="20">
        <v>3</v>
      </c>
      <c r="J23" s="21">
        <v>17</v>
      </c>
    </row>
    <row r="24" spans="1:10" ht="13.5">
      <c r="A24" s="5" t="s">
        <v>55</v>
      </c>
      <c r="B24" s="19">
        <f t="shared" si="2"/>
        <v>24</v>
      </c>
      <c r="C24" s="20">
        <f t="shared" si="0"/>
        <v>2</v>
      </c>
      <c r="D24" s="21">
        <f t="shared" si="1"/>
        <v>22</v>
      </c>
      <c r="E24" s="19">
        <f t="shared" si="3"/>
        <v>21</v>
      </c>
      <c r="F24" s="20">
        <v>2</v>
      </c>
      <c r="G24" s="21">
        <v>19</v>
      </c>
      <c r="H24" s="19">
        <f t="shared" si="4"/>
        <v>3</v>
      </c>
      <c r="I24" s="48" t="s">
        <v>249</v>
      </c>
      <c r="J24" s="21">
        <v>3</v>
      </c>
    </row>
    <row r="25" spans="1:10" ht="13.5">
      <c r="A25" s="6" t="s">
        <v>4</v>
      </c>
      <c r="B25" s="25">
        <f t="shared" si="2"/>
        <v>27</v>
      </c>
      <c r="C25" s="26">
        <f t="shared" si="0"/>
        <v>18</v>
      </c>
      <c r="D25" s="27">
        <f t="shared" si="1"/>
        <v>9</v>
      </c>
      <c r="E25" s="19">
        <f t="shared" si="3"/>
        <v>27</v>
      </c>
      <c r="F25" s="20">
        <v>18</v>
      </c>
      <c r="G25" s="21">
        <v>9</v>
      </c>
      <c r="H25" s="40" t="s">
        <v>249</v>
      </c>
      <c r="I25" s="40" t="s">
        <v>249</v>
      </c>
      <c r="J25" s="51" t="s">
        <v>249</v>
      </c>
    </row>
    <row r="26" spans="1:10" ht="13.5">
      <c r="A26" s="7" t="s">
        <v>0</v>
      </c>
      <c r="B26" s="22">
        <f>SUM(C26:D26)</f>
        <v>126523</v>
      </c>
      <c r="C26" s="23">
        <f>SUM(C5:C25)</f>
        <v>60285</v>
      </c>
      <c r="D26" s="24">
        <f>SUM(D5:D25)</f>
        <v>66238</v>
      </c>
      <c r="E26" s="22">
        <f>SUM(F26:G26)</f>
        <v>118332</v>
      </c>
      <c r="F26" s="23">
        <f>SUM(F5:F25)</f>
        <v>56466</v>
      </c>
      <c r="G26" s="24">
        <f>SUM(G5:G25)</f>
        <v>61866</v>
      </c>
      <c r="H26" s="22">
        <f>SUM(I26:J26)</f>
        <v>8191</v>
      </c>
      <c r="I26" s="23">
        <f>SUM(I5:I25)</f>
        <v>3819</v>
      </c>
      <c r="J26" s="24">
        <f>SUM(J5:J25)</f>
        <v>4372</v>
      </c>
    </row>
    <row r="27" spans="1:10" ht="13.5">
      <c r="A27" s="9"/>
      <c r="B27" s="25"/>
      <c r="C27" s="26"/>
      <c r="D27" s="27"/>
      <c r="E27" s="25"/>
      <c r="F27" s="26"/>
      <c r="G27" s="27"/>
      <c r="H27" s="25"/>
      <c r="I27" s="26"/>
      <c r="J27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Ｐ明朝,太字"&amp;18昭和50年国勢調査年齢（5歳階級別）・男女別人口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F10" sqref="F10"/>
    </sheetView>
  </sheetViews>
  <sheetFormatPr defaultColWidth="9.00390625" defaultRowHeight="13.5"/>
  <sheetData>
    <row r="1" spans="1:4" ht="21.75" customHeight="1">
      <c r="A1" s="1" t="s">
        <v>212</v>
      </c>
      <c r="B1" s="2"/>
      <c r="C1" s="2"/>
      <c r="D1" s="2"/>
    </row>
    <row r="2" spans="1:4" ht="21.75" customHeight="1">
      <c r="A2" s="3" t="s">
        <v>6</v>
      </c>
      <c r="B2" s="2"/>
      <c r="C2" s="2"/>
      <c r="D2" s="2"/>
    </row>
    <row r="3" spans="1:10" ht="12.75" customHeight="1">
      <c r="A3" s="13"/>
      <c r="B3" s="15"/>
      <c r="C3" s="10" t="s">
        <v>0</v>
      </c>
      <c r="D3" s="11"/>
      <c r="E3" s="15"/>
      <c r="F3" s="10" t="s">
        <v>6</v>
      </c>
      <c r="G3" s="11"/>
      <c r="H3" s="15"/>
      <c r="I3" s="10" t="s">
        <v>21</v>
      </c>
      <c r="J3" s="11"/>
    </row>
    <row r="4" spans="1:10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</row>
    <row r="5" spans="1:10" ht="12.75" customHeight="1">
      <c r="A5" s="4" t="s">
        <v>3</v>
      </c>
      <c r="B5" s="22">
        <f>SUM(C5:D5)</f>
        <v>10048</v>
      </c>
      <c r="C5" s="23">
        <f aca="true" t="shared" si="0" ref="C5:C25">SUM(F5,I5)</f>
        <v>5121</v>
      </c>
      <c r="D5" s="24">
        <f aca="true" t="shared" si="1" ref="D5:D25">SUM(G5,J5)</f>
        <v>4927</v>
      </c>
      <c r="E5" s="19">
        <f>SUM(F5:G5)</f>
        <v>9422</v>
      </c>
      <c r="F5" s="20">
        <v>4810</v>
      </c>
      <c r="G5" s="21">
        <v>4612</v>
      </c>
      <c r="H5" s="19">
        <f>SUM(I5:J5)</f>
        <v>626</v>
      </c>
      <c r="I5" s="20">
        <v>311</v>
      </c>
      <c r="J5" s="21">
        <v>315</v>
      </c>
    </row>
    <row r="6" spans="1:10" ht="12.75" customHeight="1">
      <c r="A6" s="4" t="s">
        <v>135</v>
      </c>
      <c r="B6" s="19">
        <f aca="true" t="shared" si="2" ref="B6:B25">SUM(C6:D6)</f>
        <v>11542</v>
      </c>
      <c r="C6" s="20">
        <f t="shared" si="0"/>
        <v>5978</v>
      </c>
      <c r="D6" s="21">
        <f t="shared" si="1"/>
        <v>5564</v>
      </c>
      <c r="E6" s="19">
        <f aca="true" t="shared" si="3" ref="E6:E25">SUM(F6:G6)</f>
        <v>10845</v>
      </c>
      <c r="F6" s="20">
        <v>5620</v>
      </c>
      <c r="G6" s="21">
        <v>5225</v>
      </c>
      <c r="H6" s="19">
        <f aca="true" t="shared" si="4" ref="H6:H24">SUM(I6:J6)</f>
        <v>697</v>
      </c>
      <c r="I6" s="20">
        <v>358</v>
      </c>
      <c r="J6" s="21">
        <v>339</v>
      </c>
    </row>
    <row r="7" spans="1:10" ht="12.75" customHeight="1">
      <c r="A7" s="4" t="s">
        <v>136</v>
      </c>
      <c r="B7" s="19">
        <f t="shared" si="2"/>
        <v>9646</v>
      </c>
      <c r="C7" s="20">
        <f t="shared" si="0"/>
        <v>4921</v>
      </c>
      <c r="D7" s="21">
        <f t="shared" si="1"/>
        <v>4725</v>
      </c>
      <c r="E7" s="19">
        <f t="shared" si="3"/>
        <v>9086</v>
      </c>
      <c r="F7" s="20">
        <v>4628</v>
      </c>
      <c r="G7" s="21">
        <v>4458</v>
      </c>
      <c r="H7" s="19">
        <f t="shared" si="4"/>
        <v>560</v>
      </c>
      <c r="I7" s="20">
        <v>293</v>
      </c>
      <c r="J7" s="21">
        <v>267</v>
      </c>
    </row>
    <row r="8" spans="1:10" ht="12.75" customHeight="1">
      <c r="A8" s="5" t="s">
        <v>137</v>
      </c>
      <c r="B8" s="19">
        <f t="shared" si="2"/>
        <v>8479</v>
      </c>
      <c r="C8" s="20">
        <f t="shared" si="0"/>
        <v>4467</v>
      </c>
      <c r="D8" s="21">
        <f t="shared" si="1"/>
        <v>4012</v>
      </c>
      <c r="E8" s="19">
        <f t="shared" si="3"/>
        <v>7992</v>
      </c>
      <c r="F8" s="20">
        <v>4228</v>
      </c>
      <c r="G8" s="21">
        <v>3764</v>
      </c>
      <c r="H8" s="19">
        <f t="shared" si="4"/>
        <v>487</v>
      </c>
      <c r="I8" s="20">
        <v>239</v>
      </c>
      <c r="J8" s="21">
        <v>248</v>
      </c>
    </row>
    <row r="9" spans="1:10" ht="12.75" customHeight="1">
      <c r="A9" s="5" t="s">
        <v>28</v>
      </c>
      <c r="B9" s="19">
        <f t="shared" si="2"/>
        <v>7282</v>
      </c>
      <c r="C9" s="20">
        <f t="shared" si="0"/>
        <v>3430</v>
      </c>
      <c r="D9" s="21">
        <f t="shared" si="1"/>
        <v>3852</v>
      </c>
      <c r="E9" s="19">
        <f t="shared" si="3"/>
        <v>6885</v>
      </c>
      <c r="F9" s="20">
        <v>3248</v>
      </c>
      <c r="G9" s="21">
        <v>3637</v>
      </c>
      <c r="H9" s="19">
        <f t="shared" si="4"/>
        <v>397</v>
      </c>
      <c r="I9" s="20">
        <v>182</v>
      </c>
      <c r="J9" s="21">
        <v>215</v>
      </c>
    </row>
    <row r="10" spans="1:10" ht="12.75" customHeight="1">
      <c r="A10" s="5" t="s">
        <v>138</v>
      </c>
      <c r="B10" s="19">
        <f t="shared" si="2"/>
        <v>10227</v>
      </c>
      <c r="C10" s="20">
        <f t="shared" si="0"/>
        <v>4928</v>
      </c>
      <c r="D10" s="21">
        <f t="shared" si="1"/>
        <v>5299</v>
      </c>
      <c r="E10" s="19">
        <f t="shared" si="3"/>
        <v>9670</v>
      </c>
      <c r="F10" s="20">
        <v>4660</v>
      </c>
      <c r="G10" s="21">
        <v>5010</v>
      </c>
      <c r="H10" s="19">
        <f t="shared" si="4"/>
        <v>557</v>
      </c>
      <c r="I10" s="20">
        <v>268</v>
      </c>
      <c r="J10" s="21">
        <v>289</v>
      </c>
    </row>
    <row r="11" spans="1:10" ht="12.75" customHeight="1">
      <c r="A11" s="5" t="s">
        <v>139</v>
      </c>
      <c r="B11" s="19">
        <f t="shared" si="2"/>
        <v>12710</v>
      </c>
      <c r="C11" s="20">
        <f t="shared" si="0"/>
        <v>6266</v>
      </c>
      <c r="D11" s="21">
        <f t="shared" si="1"/>
        <v>6444</v>
      </c>
      <c r="E11" s="19">
        <f t="shared" si="3"/>
        <v>11967</v>
      </c>
      <c r="F11" s="20">
        <v>5887</v>
      </c>
      <c r="G11" s="21">
        <v>6080</v>
      </c>
      <c r="H11" s="19">
        <f t="shared" si="4"/>
        <v>743</v>
      </c>
      <c r="I11" s="20">
        <v>379</v>
      </c>
      <c r="J11" s="21">
        <v>364</v>
      </c>
    </row>
    <row r="12" spans="1:10" ht="12.75" customHeight="1">
      <c r="A12" s="5" t="s">
        <v>140</v>
      </c>
      <c r="B12" s="19">
        <f t="shared" si="2"/>
        <v>10498</v>
      </c>
      <c r="C12" s="20">
        <f t="shared" si="0"/>
        <v>5210</v>
      </c>
      <c r="D12" s="21">
        <f t="shared" si="1"/>
        <v>5288</v>
      </c>
      <c r="E12" s="19">
        <f t="shared" si="3"/>
        <v>9888</v>
      </c>
      <c r="F12" s="20">
        <v>4895</v>
      </c>
      <c r="G12" s="21">
        <v>4993</v>
      </c>
      <c r="H12" s="19">
        <f t="shared" si="4"/>
        <v>610</v>
      </c>
      <c r="I12" s="20">
        <v>315</v>
      </c>
      <c r="J12" s="21">
        <v>295</v>
      </c>
    </row>
    <row r="13" spans="1:10" ht="12.75" customHeight="1">
      <c r="A13" s="5" t="s">
        <v>141</v>
      </c>
      <c r="B13" s="19">
        <f t="shared" si="2"/>
        <v>9337</v>
      </c>
      <c r="C13" s="20">
        <f t="shared" si="0"/>
        <v>4543</v>
      </c>
      <c r="D13" s="21">
        <f t="shared" si="1"/>
        <v>4794</v>
      </c>
      <c r="E13" s="19">
        <f t="shared" si="3"/>
        <v>8794</v>
      </c>
      <c r="F13" s="20">
        <v>4270</v>
      </c>
      <c r="G13" s="21">
        <v>4524</v>
      </c>
      <c r="H13" s="19">
        <f t="shared" si="4"/>
        <v>543</v>
      </c>
      <c r="I13" s="20">
        <v>273</v>
      </c>
      <c r="J13" s="21">
        <v>270</v>
      </c>
    </row>
    <row r="14" spans="1:10" ht="12.75" customHeight="1">
      <c r="A14" s="5" t="s">
        <v>38</v>
      </c>
      <c r="B14" s="19">
        <f t="shared" si="2"/>
        <v>9393</v>
      </c>
      <c r="C14" s="20">
        <f t="shared" si="0"/>
        <v>4572</v>
      </c>
      <c r="D14" s="21">
        <f t="shared" si="1"/>
        <v>4821</v>
      </c>
      <c r="E14" s="19">
        <f t="shared" si="3"/>
        <v>8805</v>
      </c>
      <c r="F14" s="20">
        <v>4294</v>
      </c>
      <c r="G14" s="21">
        <v>4511</v>
      </c>
      <c r="H14" s="19">
        <f t="shared" si="4"/>
        <v>588</v>
      </c>
      <c r="I14" s="20">
        <v>278</v>
      </c>
      <c r="J14" s="21">
        <v>310</v>
      </c>
    </row>
    <row r="15" spans="1:10" ht="12.75" customHeight="1">
      <c r="A15" s="5" t="s">
        <v>40</v>
      </c>
      <c r="B15" s="19">
        <f t="shared" si="2"/>
        <v>9167</v>
      </c>
      <c r="C15" s="20">
        <f t="shared" si="0"/>
        <v>4324</v>
      </c>
      <c r="D15" s="21">
        <f t="shared" si="1"/>
        <v>4843</v>
      </c>
      <c r="E15" s="19">
        <f t="shared" si="3"/>
        <v>8496</v>
      </c>
      <c r="F15" s="20">
        <v>4013</v>
      </c>
      <c r="G15" s="21">
        <v>4483</v>
      </c>
      <c r="H15" s="19">
        <f t="shared" si="4"/>
        <v>671</v>
      </c>
      <c r="I15" s="20">
        <v>311</v>
      </c>
      <c r="J15" s="21">
        <v>360</v>
      </c>
    </row>
    <row r="16" spans="1:10" ht="12.75" customHeight="1">
      <c r="A16" s="5" t="s">
        <v>143</v>
      </c>
      <c r="B16" s="19">
        <f t="shared" si="2"/>
        <v>7621</v>
      </c>
      <c r="C16" s="20">
        <f t="shared" si="0"/>
        <v>3249</v>
      </c>
      <c r="D16" s="21">
        <f t="shared" si="1"/>
        <v>4372</v>
      </c>
      <c r="E16" s="19">
        <f t="shared" si="3"/>
        <v>7035</v>
      </c>
      <c r="F16" s="20">
        <v>2992</v>
      </c>
      <c r="G16" s="21">
        <v>4043</v>
      </c>
      <c r="H16" s="19">
        <f t="shared" si="4"/>
        <v>586</v>
      </c>
      <c r="I16" s="20">
        <v>257</v>
      </c>
      <c r="J16" s="21">
        <v>329</v>
      </c>
    </row>
    <row r="17" spans="1:10" ht="12.75" customHeight="1">
      <c r="A17" s="5" t="s">
        <v>44</v>
      </c>
      <c r="B17" s="19">
        <f t="shared" si="2"/>
        <v>5861</v>
      </c>
      <c r="C17" s="20">
        <f t="shared" si="0"/>
        <v>2382</v>
      </c>
      <c r="D17" s="21">
        <f t="shared" si="1"/>
        <v>3479</v>
      </c>
      <c r="E17" s="19">
        <f t="shared" si="3"/>
        <v>5396</v>
      </c>
      <c r="F17" s="20">
        <v>2199</v>
      </c>
      <c r="G17" s="21">
        <v>3197</v>
      </c>
      <c r="H17" s="19">
        <f t="shared" si="4"/>
        <v>465</v>
      </c>
      <c r="I17" s="20">
        <v>183</v>
      </c>
      <c r="J17" s="21">
        <v>282</v>
      </c>
    </row>
    <row r="18" spans="1:10" ht="12.75" customHeight="1">
      <c r="A18" s="5" t="s">
        <v>46</v>
      </c>
      <c r="B18" s="19">
        <f t="shared" si="2"/>
        <v>5102</v>
      </c>
      <c r="C18" s="20">
        <f t="shared" si="0"/>
        <v>2216</v>
      </c>
      <c r="D18" s="21">
        <f t="shared" si="1"/>
        <v>2886</v>
      </c>
      <c r="E18" s="19">
        <f t="shared" si="3"/>
        <v>4697</v>
      </c>
      <c r="F18" s="20">
        <v>2037</v>
      </c>
      <c r="G18" s="21">
        <v>2660</v>
      </c>
      <c r="H18" s="19">
        <f t="shared" si="4"/>
        <v>405</v>
      </c>
      <c r="I18" s="20">
        <v>179</v>
      </c>
      <c r="J18" s="21">
        <v>226</v>
      </c>
    </row>
    <row r="19" spans="1:10" ht="12.75" customHeight="1">
      <c r="A19" s="5" t="s">
        <v>48</v>
      </c>
      <c r="B19" s="19">
        <f t="shared" si="2"/>
        <v>4075</v>
      </c>
      <c r="C19" s="20">
        <f t="shared" si="0"/>
        <v>1695</v>
      </c>
      <c r="D19" s="21">
        <f t="shared" si="1"/>
        <v>2380</v>
      </c>
      <c r="E19" s="19">
        <f t="shared" si="3"/>
        <v>3745</v>
      </c>
      <c r="F19" s="20">
        <v>1564</v>
      </c>
      <c r="G19" s="21">
        <v>2181</v>
      </c>
      <c r="H19" s="19">
        <f t="shared" si="4"/>
        <v>330</v>
      </c>
      <c r="I19" s="20">
        <v>131</v>
      </c>
      <c r="J19" s="21">
        <v>199</v>
      </c>
    </row>
    <row r="20" spans="1:10" ht="12.75" customHeight="1">
      <c r="A20" s="5" t="s">
        <v>50</v>
      </c>
      <c r="B20" s="19">
        <f t="shared" si="2"/>
        <v>2680</v>
      </c>
      <c r="C20" s="20">
        <f t="shared" si="0"/>
        <v>1056</v>
      </c>
      <c r="D20" s="21">
        <f t="shared" si="1"/>
        <v>1624</v>
      </c>
      <c r="E20" s="19">
        <f t="shared" si="3"/>
        <v>2468</v>
      </c>
      <c r="F20" s="20">
        <v>965</v>
      </c>
      <c r="G20" s="21">
        <v>1503</v>
      </c>
      <c r="H20" s="19">
        <f t="shared" si="4"/>
        <v>212</v>
      </c>
      <c r="I20" s="20">
        <v>91</v>
      </c>
      <c r="J20" s="21">
        <v>121</v>
      </c>
    </row>
    <row r="21" spans="1:10" ht="13.5">
      <c r="A21" s="5" t="s">
        <v>52</v>
      </c>
      <c r="B21" s="19">
        <f t="shared" si="2"/>
        <v>1582</v>
      </c>
      <c r="C21" s="20">
        <f t="shared" si="0"/>
        <v>573</v>
      </c>
      <c r="D21" s="21">
        <f t="shared" si="1"/>
        <v>1009</v>
      </c>
      <c r="E21" s="19">
        <f t="shared" si="3"/>
        <v>1443</v>
      </c>
      <c r="F21" s="20">
        <v>523</v>
      </c>
      <c r="G21" s="21">
        <v>920</v>
      </c>
      <c r="H21" s="19">
        <f t="shared" si="4"/>
        <v>139</v>
      </c>
      <c r="I21" s="20">
        <v>50</v>
      </c>
      <c r="J21" s="21">
        <v>89</v>
      </c>
    </row>
    <row r="22" spans="1:10" ht="13.5">
      <c r="A22" s="5" t="s">
        <v>53</v>
      </c>
      <c r="B22" s="19">
        <f t="shared" si="2"/>
        <v>547</v>
      </c>
      <c r="C22" s="20">
        <f t="shared" si="0"/>
        <v>176</v>
      </c>
      <c r="D22" s="21">
        <f t="shared" si="1"/>
        <v>371</v>
      </c>
      <c r="E22" s="19">
        <f t="shared" si="3"/>
        <v>504</v>
      </c>
      <c r="F22" s="20">
        <v>163</v>
      </c>
      <c r="G22" s="21">
        <v>341</v>
      </c>
      <c r="H22" s="19">
        <f t="shared" si="4"/>
        <v>43</v>
      </c>
      <c r="I22" s="20">
        <v>13</v>
      </c>
      <c r="J22" s="21">
        <v>30</v>
      </c>
    </row>
    <row r="23" spans="1:10" ht="13.5">
      <c r="A23" s="5" t="s">
        <v>54</v>
      </c>
      <c r="B23" s="19">
        <f t="shared" si="2"/>
        <v>153</v>
      </c>
      <c r="C23" s="20">
        <f t="shared" si="0"/>
        <v>35</v>
      </c>
      <c r="D23" s="21">
        <f t="shared" si="1"/>
        <v>118</v>
      </c>
      <c r="E23" s="19">
        <f t="shared" si="3"/>
        <v>139</v>
      </c>
      <c r="F23" s="20">
        <v>33</v>
      </c>
      <c r="G23" s="21">
        <v>106</v>
      </c>
      <c r="H23" s="19">
        <f t="shared" si="4"/>
        <v>14</v>
      </c>
      <c r="I23" s="20">
        <v>2</v>
      </c>
      <c r="J23" s="21">
        <v>12</v>
      </c>
    </row>
    <row r="24" spans="1:10" ht="13.5">
      <c r="A24" s="5" t="s">
        <v>55</v>
      </c>
      <c r="B24" s="19">
        <f t="shared" si="2"/>
        <v>28</v>
      </c>
      <c r="C24" s="20">
        <f t="shared" si="0"/>
        <v>4</v>
      </c>
      <c r="D24" s="21">
        <f t="shared" si="1"/>
        <v>24</v>
      </c>
      <c r="E24" s="19">
        <f t="shared" si="3"/>
        <v>22</v>
      </c>
      <c r="F24" s="20">
        <v>3</v>
      </c>
      <c r="G24" s="21">
        <v>19</v>
      </c>
      <c r="H24" s="19">
        <f t="shared" si="4"/>
        <v>6</v>
      </c>
      <c r="I24" s="20">
        <v>1</v>
      </c>
      <c r="J24" s="21">
        <v>5</v>
      </c>
    </row>
    <row r="25" spans="1:10" ht="13.5">
      <c r="A25" s="6" t="s">
        <v>4</v>
      </c>
      <c r="B25" s="25">
        <f t="shared" si="2"/>
        <v>75</v>
      </c>
      <c r="C25" s="26">
        <f t="shared" si="0"/>
        <v>52</v>
      </c>
      <c r="D25" s="27">
        <f t="shared" si="1"/>
        <v>23</v>
      </c>
      <c r="E25" s="19">
        <f t="shared" si="3"/>
        <v>75</v>
      </c>
      <c r="F25" s="20">
        <v>52</v>
      </c>
      <c r="G25" s="21">
        <v>23</v>
      </c>
      <c r="H25" s="40" t="s">
        <v>249</v>
      </c>
      <c r="I25" s="40" t="s">
        <v>249</v>
      </c>
      <c r="J25" s="51" t="s">
        <v>249</v>
      </c>
    </row>
    <row r="26" spans="1:10" ht="13.5">
      <c r="A26" s="7" t="s">
        <v>0</v>
      </c>
      <c r="B26" s="22">
        <f>SUM(C26:D26)</f>
        <v>136053</v>
      </c>
      <c r="C26" s="23">
        <f>SUM(C5:C25)</f>
        <v>65198</v>
      </c>
      <c r="D26" s="24">
        <f>SUM(D5:D25)</f>
        <v>70855</v>
      </c>
      <c r="E26" s="22">
        <f>SUM(F26:G26)</f>
        <v>127374</v>
      </c>
      <c r="F26" s="23">
        <f>SUM(F5:F25)</f>
        <v>61084</v>
      </c>
      <c r="G26" s="24">
        <f>SUM(G5:G25)</f>
        <v>66290</v>
      </c>
      <c r="H26" s="22">
        <f>SUM(I26:J26)</f>
        <v>8679</v>
      </c>
      <c r="I26" s="23">
        <f>SUM(I5:I25)</f>
        <v>4114</v>
      </c>
      <c r="J26" s="24">
        <f>SUM(J5:J25)</f>
        <v>4565</v>
      </c>
    </row>
    <row r="27" spans="1:10" ht="13.5">
      <c r="A27" s="9"/>
      <c r="B27" s="25"/>
      <c r="C27" s="26"/>
      <c r="D27" s="27"/>
      <c r="E27" s="25"/>
      <c r="F27" s="26"/>
      <c r="G27" s="27"/>
      <c r="H27" s="25"/>
      <c r="I27" s="26"/>
      <c r="J27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Ｐ明朝,太字"&amp;18昭和55年国勢調査年齢（5歳階級別）・男女別人口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11" sqref="E11"/>
    </sheetView>
  </sheetViews>
  <sheetFormatPr defaultColWidth="9.00390625" defaultRowHeight="13.5"/>
  <sheetData>
    <row r="1" spans="1:4" ht="21.75" customHeight="1">
      <c r="A1" s="1" t="s">
        <v>213</v>
      </c>
      <c r="B1" s="2"/>
      <c r="C1" s="2"/>
      <c r="D1" s="2"/>
    </row>
    <row r="2" spans="1:4" ht="21.75" customHeight="1">
      <c r="A2" s="3" t="s">
        <v>6</v>
      </c>
      <c r="B2" s="2"/>
      <c r="C2" s="2"/>
      <c r="D2" s="2"/>
    </row>
    <row r="3" spans="1:10" ht="12.75" customHeight="1">
      <c r="A3" s="13"/>
      <c r="B3" s="15"/>
      <c r="C3" s="10" t="s">
        <v>0</v>
      </c>
      <c r="D3" s="11"/>
      <c r="E3" s="15"/>
      <c r="F3" s="10" t="s">
        <v>6</v>
      </c>
      <c r="G3" s="11"/>
      <c r="H3" s="15"/>
      <c r="I3" s="10" t="s">
        <v>21</v>
      </c>
      <c r="J3" s="11"/>
    </row>
    <row r="4" spans="1:10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</row>
    <row r="5" spans="1:10" ht="12.75" customHeight="1">
      <c r="A5" s="4" t="s">
        <v>3</v>
      </c>
      <c r="B5" s="22">
        <f>SUM(C5:D5)</f>
        <v>9092</v>
      </c>
      <c r="C5" s="23">
        <f aca="true" t="shared" si="0" ref="C5:C25">SUM(F5,I5)</f>
        <v>4615</v>
      </c>
      <c r="D5" s="24">
        <f aca="true" t="shared" si="1" ref="D5:D25">SUM(G5,J5)</f>
        <v>4477</v>
      </c>
      <c r="E5" s="19">
        <f>SUM(F5:G5)</f>
        <v>8584</v>
      </c>
      <c r="F5" s="20">
        <v>4355</v>
      </c>
      <c r="G5" s="21">
        <v>4229</v>
      </c>
      <c r="H5" s="19">
        <f>SUM(I5:J5)</f>
        <v>508</v>
      </c>
      <c r="I5" s="20">
        <v>260</v>
      </c>
      <c r="J5" s="21">
        <v>248</v>
      </c>
    </row>
    <row r="6" spans="1:10" ht="12.75" customHeight="1">
      <c r="A6" s="4" t="s">
        <v>144</v>
      </c>
      <c r="B6" s="19">
        <f aca="true" t="shared" si="2" ref="B6:B25">SUM(C6:D6)</f>
        <v>10008</v>
      </c>
      <c r="C6" s="20">
        <f t="shared" si="0"/>
        <v>5123</v>
      </c>
      <c r="D6" s="21">
        <f t="shared" si="1"/>
        <v>4885</v>
      </c>
      <c r="E6" s="19">
        <f aca="true" t="shared" si="3" ref="E6:E25">SUM(F6:G6)</f>
        <v>9372</v>
      </c>
      <c r="F6" s="20">
        <v>4802</v>
      </c>
      <c r="G6" s="21">
        <v>4570</v>
      </c>
      <c r="H6" s="19">
        <f aca="true" t="shared" si="4" ref="H6:H24">SUM(I6:J6)</f>
        <v>636</v>
      </c>
      <c r="I6" s="20">
        <v>321</v>
      </c>
      <c r="J6" s="21">
        <v>315</v>
      </c>
    </row>
    <row r="7" spans="1:10" ht="12.75" customHeight="1">
      <c r="A7" s="4" t="s">
        <v>145</v>
      </c>
      <c r="B7" s="19">
        <f t="shared" si="2"/>
        <v>11543</v>
      </c>
      <c r="C7" s="20">
        <f t="shared" si="0"/>
        <v>5983</v>
      </c>
      <c r="D7" s="21">
        <f t="shared" si="1"/>
        <v>5560</v>
      </c>
      <c r="E7" s="19">
        <f t="shared" si="3"/>
        <v>10831</v>
      </c>
      <c r="F7" s="20">
        <v>5617</v>
      </c>
      <c r="G7" s="21">
        <v>5214</v>
      </c>
      <c r="H7" s="19">
        <f t="shared" si="4"/>
        <v>712</v>
      </c>
      <c r="I7" s="20">
        <v>366</v>
      </c>
      <c r="J7" s="21">
        <v>346</v>
      </c>
    </row>
    <row r="8" spans="1:10" ht="12.75" customHeight="1">
      <c r="A8" s="5" t="s">
        <v>146</v>
      </c>
      <c r="B8" s="19">
        <f t="shared" si="2"/>
        <v>9316</v>
      </c>
      <c r="C8" s="20">
        <f t="shared" si="0"/>
        <v>4835</v>
      </c>
      <c r="D8" s="21">
        <f t="shared" si="1"/>
        <v>4481</v>
      </c>
      <c r="E8" s="19">
        <f t="shared" si="3"/>
        <v>8804</v>
      </c>
      <c r="F8" s="20">
        <v>4568</v>
      </c>
      <c r="G8" s="21">
        <v>4236</v>
      </c>
      <c r="H8" s="19">
        <f t="shared" si="4"/>
        <v>512</v>
      </c>
      <c r="I8" s="20">
        <v>267</v>
      </c>
      <c r="J8" s="21">
        <v>245</v>
      </c>
    </row>
    <row r="9" spans="1:10" ht="12.75" customHeight="1">
      <c r="A9" s="5" t="s">
        <v>147</v>
      </c>
      <c r="B9" s="19">
        <f t="shared" si="2"/>
        <v>7163</v>
      </c>
      <c r="C9" s="20">
        <f t="shared" si="0"/>
        <v>3359</v>
      </c>
      <c r="D9" s="21">
        <f t="shared" si="1"/>
        <v>3804</v>
      </c>
      <c r="E9" s="19">
        <f t="shared" si="3"/>
        <v>6807</v>
      </c>
      <c r="F9" s="20">
        <v>3213</v>
      </c>
      <c r="G9" s="21">
        <v>3594</v>
      </c>
      <c r="H9" s="19">
        <f t="shared" si="4"/>
        <v>356</v>
      </c>
      <c r="I9" s="20">
        <v>146</v>
      </c>
      <c r="J9" s="21">
        <v>210</v>
      </c>
    </row>
    <row r="10" spans="1:10" ht="12.75" customHeight="1">
      <c r="A10" s="5" t="s">
        <v>148</v>
      </c>
      <c r="B10" s="19">
        <f t="shared" si="2"/>
        <v>8914</v>
      </c>
      <c r="C10" s="20">
        <f t="shared" si="0"/>
        <v>4335</v>
      </c>
      <c r="D10" s="21">
        <f t="shared" si="1"/>
        <v>4579</v>
      </c>
      <c r="E10" s="19">
        <f t="shared" si="3"/>
        <v>8437</v>
      </c>
      <c r="F10" s="20">
        <v>4107</v>
      </c>
      <c r="G10" s="21">
        <v>4330</v>
      </c>
      <c r="H10" s="19">
        <f t="shared" si="4"/>
        <v>477</v>
      </c>
      <c r="I10" s="20">
        <v>228</v>
      </c>
      <c r="J10" s="21">
        <v>249</v>
      </c>
    </row>
    <row r="11" spans="1:10" ht="12.75" customHeight="1">
      <c r="A11" s="5" t="s">
        <v>149</v>
      </c>
      <c r="B11" s="19">
        <f t="shared" si="2"/>
        <v>10414</v>
      </c>
      <c r="C11" s="20">
        <f t="shared" si="0"/>
        <v>5172</v>
      </c>
      <c r="D11" s="21">
        <f t="shared" si="1"/>
        <v>5242</v>
      </c>
      <c r="E11" s="19">
        <f t="shared" si="3"/>
        <v>9851</v>
      </c>
      <c r="F11" s="20">
        <v>4888</v>
      </c>
      <c r="G11" s="21">
        <v>4963</v>
      </c>
      <c r="H11" s="19">
        <f t="shared" si="4"/>
        <v>563</v>
      </c>
      <c r="I11" s="20">
        <v>284</v>
      </c>
      <c r="J11" s="21">
        <v>279</v>
      </c>
    </row>
    <row r="12" spans="1:10" ht="12.75" customHeight="1">
      <c r="A12" s="5" t="s">
        <v>150</v>
      </c>
      <c r="B12" s="19">
        <f t="shared" si="2"/>
        <v>12460</v>
      </c>
      <c r="C12" s="20">
        <f t="shared" si="0"/>
        <v>6119</v>
      </c>
      <c r="D12" s="21">
        <f t="shared" si="1"/>
        <v>6341</v>
      </c>
      <c r="E12" s="19">
        <f t="shared" si="3"/>
        <v>11711</v>
      </c>
      <c r="F12" s="20">
        <v>5738</v>
      </c>
      <c r="G12" s="21">
        <v>5973</v>
      </c>
      <c r="H12" s="19">
        <f t="shared" si="4"/>
        <v>749</v>
      </c>
      <c r="I12" s="20">
        <v>381</v>
      </c>
      <c r="J12" s="21">
        <v>368</v>
      </c>
    </row>
    <row r="13" spans="1:10" ht="12.75" customHeight="1">
      <c r="A13" s="5" t="s">
        <v>151</v>
      </c>
      <c r="B13" s="19">
        <f t="shared" si="2"/>
        <v>10424</v>
      </c>
      <c r="C13" s="20">
        <f t="shared" si="0"/>
        <v>5113</v>
      </c>
      <c r="D13" s="21">
        <f t="shared" si="1"/>
        <v>5311</v>
      </c>
      <c r="E13" s="19">
        <f t="shared" si="3"/>
        <v>9791</v>
      </c>
      <c r="F13" s="20">
        <v>4794</v>
      </c>
      <c r="G13" s="21">
        <v>4997</v>
      </c>
      <c r="H13" s="19">
        <f t="shared" si="4"/>
        <v>633</v>
      </c>
      <c r="I13" s="20">
        <v>319</v>
      </c>
      <c r="J13" s="21">
        <v>314</v>
      </c>
    </row>
    <row r="14" spans="1:10" ht="12.75" customHeight="1">
      <c r="A14" s="5" t="s">
        <v>152</v>
      </c>
      <c r="B14" s="19">
        <f t="shared" si="2"/>
        <v>9228</v>
      </c>
      <c r="C14" s="20">
        <f t="shared" si="0"/>
        <v>4471</v>
      </c>
      <c r="D14" s="21">
        <f t="shared" si="1"/>
        <v>4757</v>
      </c>
      <c r="E14" s="19">
        <f t="shared" si="3"/>
        <v>8677</v>
      </c>
      <c r="F14" s="20">
        <v>4194</v>
      </c>
      <c r="G14" s="21">
        <v>4483</v>
      </c>
      <c r="H14" s="19">
        <f t="shared" si="4"/>
        <v>551</v>
      </c>
      <c r="I14" s="20">
        <v>277</v>
      </c>
      <c r="J14" s="21">
        <v>274</v>
      </c>
    </row>
    <row r="15" spans="1:10" ht="12.75" customHeight="1">
      <c r="A15" s="5" t="s">
        <v>153</v>
      </c>
      <c r="B15" s="19">
        <f t="shared" si="2"/>
        <v>9172</v>
      </c>
      <c r="C15" s="20">
        <f t="shared" si="0"/>
        <v>4405</v>
      </c>
      <c r="D15" s="21">
        <f t="shared" si="1"/>
        <v>4767</v>
      </c>
      <c r="E15" s="19">
        <f t="shared" si="3"/>
        <v>8575</v>
      </c>
      <c r="F15" s="20">
        <v>4128</v>
      </c>
      <c r="G15" s="21">
        <v>4447</v>
      </c>
      <c r="H15" s="19">
        <f t="shared" si="4"/>
        <v>597</v>
      </c>
      <c r="I15" s="20">
        <v>277</v>
      </c>
      <c r="J15" s="21">
        <v>320</v>
      </c>
    </row>
    <row r="16" spans="1:10" ht="12.75" customHeight="1">
      <c r="A16" s="5" t="s">
        <v>154</v>
      </c>
      <c r="B16" s="19">
        <f t="shared" si="2"/>
        <v>8911</v>
      </c>
      <c r="C16" s="20">
        <f t="shared" si="0"/>
        <v>4129</v>
      </c>
      <c r="D16" s="21">
        <f t="shared" si="1"/>
        <v>4782</v>
      </c>
      <c r="E16" s="19">
        <f t="shared" si="3"/>
        <v>8238</v>
      </c>
      <c r="F16" s="20">
        <v>3820</v>
      </c>
      <c r="G16" s="21">
        <v>4418</v>
      </c>
      <c r="H16" s="19">
        <f t="shared" si="4"/>
        <v>673</v>
      </c>
      <c r="I16" s="20">
        <v>309</v>
      </c>
      <c r="J16" s="21">
        <v>364</v>
      </c>
    </row>
    <row r="17" spans="1:10" ht="12.75" customHeight="1">
      <c r="A17" s="5" t="s">
        <v>155</v>
      </c>
      <c r="B17" s="19">
        <f t="shared" si="2"/>
        <v>7408</v>
      </c>
      <c r="C17" s="20">
        <f t="shared" si="0"/>
        <v>3118</v>
      </c>
      <c r="D17" s="21">
        <f t="shared" si="1"/>
        <v>4290</v>
      </c>
      <c r="E17" s="19">
        <f t="shared" si="3"/>
        <v>6846</v>
      </c>
      <c r="F17" s="20">
        <v>2881</v>
      </c>
      <c r="G17" s="21">
        <v>3965</v>
      </c>
      <c r="H17" s="19">
        <f t="shared" si="4"/>
        <v>562</v>
      </c>
      <c r="I17" s="20">
        <v>237</v>
      </c>
      <c r="J17" s="21">
        <v>325</v>
      </c>
    </row>
    <row r="18" spans="1:10" ht="12.75" customHeight="1">
      <c r="A18" s="5" t="s">
        <v>156</v>
      </c>
      <c r="B18" s="19">
        <f t="shared" si="2"/>
        <v>5514</v>
      </c>
      <c r="C18" s="20">
        <f t="shared" si="0"/>
        <v>2163</v>
      </c>
      <c r="D18" s="21">
        <f t="shared" si="1"/>
        <v>3351</v>
      </c>
      <c r="E18" s="19">
        <f t="shared" si="3"/>
        <v>5085</v>
      </c>
      <c r="F18" s="20">
        <v>1996</v>
      </c>
      <c r="G18" s="21">
        <v>3089</v>
      </c>
      <c r="H18" s="19">
        <f t="shared" si="4"/>
        <v>429</v>
      </c>
      <c r="I18" s="20">
        <v>167</v>
      </c>
      <c r="J18" s="21">
        <v>262</v>
      </c>
    </row>
    <row r="19" spans="1:10" ht="12.75" customHeight="1">
      <c r="A19" s="5" t="s">
        <v>157</v>
      </c>
      <c r="B19" s="19">
        <f t="shared" si="2"/>
        <v>4650</v>
      </c>
      <c r="C19" s="20">
        <f t="shared" si="0"/>
        <v>1923</v>
      </c>
      <c r="D19" s="21">
        <f t="shared" si="1"/>
        <v>2727</v>
      </c>
      <c r="E19" s="19">
        <f t="shared" si="3"/>
        <v>4289</v>
      </c>
      <c r="F19" s="20">
        <v>1773</v>
      </c>
      <c r="G19" s="21">
        <v>2516</v>
      </c>
      <c r="H19" s="19">
        <f t="shared" si="4"/>
        <v>361</v>
      </c>
      <c r="I19" s="20">
        <v>150</v>
      </c>
      <c r="J19" s="21">
        <v>211</v>
      </c>
    </row>
    <row r="20" spans="1:10" ht="12.75" customHeight="1">
      <c r="A20" s="5" t="s">
        <v>158</v>
      </c>
      <c r="B20" s="19">
        <f t="shared" si="2"/>
        <v>3384</v>
      </c>
      <c r="C20" s="20">
        <f t="shared" si="0"/>
        <v>1284</v>
      </c>
      <c r="D20" s="21">
        <f t="shared" si="1"/>
        <v>2100</v>
      </c>
      <c r="E20" s="19">
        <f t="shared" si="3"/>
        <v>3121</v>
      </c>
      <c r="F20" s="20">
        <v>1185</v>
      </c>
      <c r="G20" s="21">
        <v>1936</v>
      </c>
      <c r="H20" s="19">
        <f t="shared" si="4"/>
        <v>263</v>
      </c>
      <c r="I20" s="20">
        <v>99</v>
      </c>
      <c r="J20" s="21">
        <v>164</v>
      </c>
    </row>
    <row r="21" spans="1:10" ht="13.5">
      <c r="A21" s="5" t="s">
        <v>159</v>
      </c>
      <c r="B21" s="19">
        <f t="shared" si="2"/>
        <v>1878</v>
      </c>
      <c r="C21" s="20">
        <f t="shared" si="0"/>
        <v>674</v>
      </c>
      <c r="D21" s="21">
        <f t="shared" si="1"/>
        <v>1204</v>
      </c>
      <c r="E21" s="19">
        <f t="shared" si="3"/>
        <v>1729</v>
      </c>
      <c r="F21" s="20">
        <v>619</v>
      </c>
      <c r="G21" s="21">
        <v>1110</v>
      </c>
      <c r="H21" s="19">
        <f t="shared" si="4"/>
        <v>149</v>
      </c>
      <c r="I21" s="20">
        <v>55</v>
      </c>
      <c r="J21" s="21">
        <v>94</v>
      </c>
    </row>
    <row r="22" spans="1:10" ht="13.5">
      <c r="A22" s="5" t="s">
        <v>160</v>
      </c>
      <c r="B22" s="19">
        <f t="shared" si="2"/>
        <v>873</v>
      </c>
      <c r="C22" s="20">
        <f t="shared" si="0"/>
        <v>288</v>
      </c>
      <c r="D22" s="21">
        <f t="shared" si="1"/>
        <v>585</v>
      </c>
      <c r="E22" s="19">
        <f t="shared" si="3"/>
        <v>796</v>
      </c>
      <c r="F22" s="20">
        <v>263</v>
      </c>
      <c r="G22" s="21">
        <v>533</v>
      </c>
      <c r="H22" s="19">
        <f t="shared" si="4"/>
        <v>77</v>
      </c>
      <c r="I22" s="20">
        <v>25</v>
      </c>
      <c r="J22" s="21">
        <v>52</v>
      </c>
    </row>
    <row r="23" spans="1:10" ht="13.5">
      <c r="A23" s="5" t="s">
        <v>161</v>
      </c>
      <c r="B23" s="19">
        <f t="shared" si="2"/>
        <v>214</v>
      </c>
      <c r="C23" s="20">
        <f t="shared" si="0"/>
        <v>68</v>
      </c>
      <c r="D23" s="21">
        <f t="shared" si="1"/>
        <v>146</v>
      </c>
      <c r="E23" s="19">
        <f t="shared" si="3"/>
        <v>203</v>
      </c>
      <c r="F23" s="20">
        <v>62</v>
      </c>
      <c r="G23" s="21">
        <v>141</v>
      </c>
      <c r="H23" s="19">
        <f t="shared" si="4"/>
        <v>11</v>
      </c>
      <c r="I23" s="20">
        <v>6</v>
      </c>
      <c r="J23" s="21">
        <v>5</v>
      </c>
    </row>
    <row r="24" spans="1:10" ht="13.5">
      <c r="A24" s="5" t="s">
        <v>162</v>
      </c>
      <c r="B24" s="19">
        <f t="shared" si="2"/>
        <v>31</v>
      </c>
      <c r="C24" s="20">
        <f t="shared" si="0"/>
        <v>5</v>
      </c>
      <c r="D24" s="21">
        <f t="shared" si="1"/>
        <v>26</v>
      </c>
      <c r="E24" s="19">
        <f t="shared" si="3"/>
        <v>27</v>
      </c>
      <c r="F24" s="20">
        <v>5</v>
      </c>
      <c r="G24" s="21">
        <v>22</v>
      </c>
      <c r="H24" s="44">
        <f t="shared" si="4"/>
        <v>4</v>
      </c>
      <c r="I24" s="40" t="s">
        <v>249</v>
      </c>
      <c r="J24" s="45">
        <v>4</v>
      </c>
    </row>
    <row r="25" spans="1:10" ht="13.5">
      <c r="A25" s="6" t="s">
        <v>4</v>
      </c>
      <c r="B25" s="25">
        <f t="shared" si="2"/>
        <v>18</v>
      </c>
      <c r="C25" s="26">
        <f t="shared" si="0"/>
        <v>13</v>
      </c>
      <c r="D25" s="27">
        <f t="shared" si="1"/>
        <v>5</v>
      </c>
      <c r="E25" s="19">
        <f t="shared" si="3"/>
        <v>18</v>
      </c>
      <c r="F25" s="20">
        <v>13</v>
      </c>
      <c r="G25" s="21">
        <v>5</v>
      </c>
      <c r="H25" s="40" t="s">
        <v>249</v>
      </c>
      <c r="I25" s="40" t="s">
        <v>249</v>
      </c>
      <c r="J25" s="51" t="s">
        <v>249</v>
      </c>
    </row>
    <row r="26" spans="1:10" ht="13.5">
      <c r="A26" s="7" t="s">
        <v>0</v>
      </c>
      <c r="B26" s="22">
        <f>SUM(C26:D26)</f>
        <v>140615</v>
      </c>
      <c r="C26" s="23">
        <f>SUM(C5:C25)</f>
        <v>67195</v>
      </c>
      <c r="D26" s="24">
        <f>SUM(D5:D25)</f>
        <v>73420</v>
      </c>
      <c r="E26" s="22">
        <f>SUM(F26:G26)</f>
        <v>131792</v>
      </c>
      <c r="F26" s="23">
        <f>SUM(F5:F25)</f>
        <v>63021</v>
      </c>
      <c r="G26" s="24">
        <f>SUM(G5:G25)</f>
        <v>68771</v>
      </c>
      <c r="H26" s="22">
        <f>SUM(I26:J26)</f>
        <v>8823</v>
      </c>
      <c r="I26" s="23">
        <f>SUM(I5:I25)</f>
        <v>4174</v>
      </c>
      <c r="J26" s="24">
        <f>SUM(J5:J25)</f>
        <v>4649</v>
      </c>
    </row>
    <row r="27" spans="1:10" ht="13.5">
      <c r="A27" s="9"/>
      <c r="B27" s="25"/>
      <c r="C27" s="26"/>
      <c r="D27" s="27"/>
      <c r="E27" s="25"/>
      <c r="F27" s="26"/>
      <c r="G27" s="27"/>
      <c r="H27" s="25"/>
      <c r="I27" s="26"/>
      <c r="J27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Ｐ明朝,太字"&amp;18昭和60年国勢調査年齢（5歳階級別）・男女別人口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F10" sqref="F10"/>
    </sheetView>
  </sheetViews>
  <sheetFormatPr defaultColWidth="9.00390625" defaultRowHeight="13.5"/>
  <sheetData>
    <row r="1" spans="1:4" ht="21.75" customHeight="1">
      <c r="A1" s="1" t="s">
        <v>214</v>
      </c>
      <c r="B1" s="2"/>
      <c r="C1" s="2"/>
      <c r="D1" s="2"/>
    </row>
    <row r="2" spans="1:4" ht="21.75" customHeight="1">
      <c r="A2" s="3" t="s">
        <v>6</v>
      </c>
      <c r="B2" s="2"/>
      <c r="C2" s="2"/>
      <c r="D2" s="2"/>
    </row>
    <row r="3" spans="1:10" ht="12.75" customHeight="1">
      <c r="A3" s="13"/>
      <c r="B3" s="15"/>
      <c r="C3" s="10" t="s">
        <v>0</v>
      </c>
      <c r="D3" s="11"/>
      <c r="E3" s="15"/>
      <c r="F3" s="10" t="s">
        <v>6</v>
      </c>
      <c r="G3" s="11"/>
      <c r="H3" s="15"/>
      <c r="I3" s="10" t="s">
        <v>21</v>
      </c>
      <c r="J3" s="11"/>
    </row>
    <row r="4" spans="1:10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</row>
    <row r="5" spans="1:10" ht="12.75" customHeight="1">
      <c r="A5" s="4" t="s">
        <v>3</v>
      </c>
      <c r="B5" s="22">
        <f>SUM(C5:D5)</f>
        <v>7628</v>
      </c>
      <c r="C5" s="23">
        <f aca="true" t="shared" si="0" ref="C5:C25">SUM(F5,I5)</f>
        <v>3894</v>
      </c>
      <c r="D5" s="24">
        <f aca="true" t="shared" si="1" ref="D5:D25">SUM(G5,J5)</f>
        <v>3734</v>
      </c>
      <c r="E5" s="19">
        <f>SUM(F5:G5)</f>
        <v>7209</v>
      </c>
      <c r="F5" s="20">
        <v>3690</v>
      </c>
      <c r="G5" s="21">
        <v>3519</v>
      </c>
      <c r="H5" s="19">
        <f>SUM(I5:J5)</f>
        <v>419</v>
      </c>
      <c r="I5" s="20">
        <v>204</v>
      </c>
      <c r="J5" s="21">
        <v>215</v>
      </c>
    </row>
    <row r="6" spans="1:10" ht="12.75" customHeight="1">
      <c r="A6" s="4" t="s">
        <v>163</v>
      </c>
      <c r="B6" s="19">
        <f aca="true" t="shared" si="2" ref="B6:B25">SUM(C6:D6)</f>
        <v>8852</v>
      </c>
      <c r="C6" s="20">
        <f t="shared" si="0"/>
        <v>4479</v>
      </c>
      <c r="D6" s="21">
        <f t="shared" si="1"/>
        <v>4373</v>
      </c>
      <c r="E6" s="19">
        <f aca="true" t="shared" si="3" ref="E6:E25">SUM(F6:G6)</f>
        <v>8299</v>
      </c>
      <c r="F6" s="20">
        <v>4199</v>
      </c>
      <c r="G6" s="21">
        <v>4100</v>
      </c>
      <c r="H6" s="19">
        <f aca="true" t="shared" si="4" ref="H6:H24">SUM(I6:J6)</f>
        <v>553</v>
      </c>
      <c r="I6" s="20">
        <v>280</v>
      </c>
      <c r="J6" s="21">
        <v>273</v>
      </c>
    </row>
    <row r="7" spans="1:10" ht="12.75" customHeight="1">
      <c r="A7" s="4" t="s">
        <v>24</v>
      </c>
      <c r="B7" s="19">
        <f t="shared" si="2"/>
        <v>9927</v>
      </c>
      <c r="C7" s="20">
        <f t="shared" si="0"/>
        <v>5068</v>
      </c>
      <c r="D7" s="21">
        <f t="shared" si="1"/>
        <v>4859</v>
      </c>
      <c r="E7" s="19">
        <f t="shared" si="3"/>
        <v>9260</v>
      </c>
      <c r="F7" s="20">
        <v>4722</v>
      </c>
      <c r="G7" s="21">
        <v>4538</v>
      </c>
      <c r="H7" s="19">
        <f t="shared" si="4"/>
        <v>667</v>
      </c>
      <c r="I7" s="20">
        <v>346</v>
      </c>
      <c r="J7" s="21">
        <v>321</v>
      </c>
    </row>
    <row r="8" spans="1:10" ht="12.75" customHeight="1">
      <c r="A8" s="5" t="s">
        <v>26</v>
      </c>
      <c r="B8" s="19">
        <f t="shared" si="2"/>
        <v>10619</v>
      </c>
      <c r="C8" s="20">
        <f t="shared" si="0"/>
        <v>5562</v>
      </c>
      <c r="D8" s="21">
        <f t="shared" si="1"/>
        <v>5057</v>
      </c>
      <c r="E8" s="19">
        <f t="shared" si="3"/>
        <v>9979</v>
      </c>
      <c r="F8" s="20">
        <v>5237</v>
      </c>
      <c r="G8" s="21">
        <v>4742</v>
      </c>
      <c r="H8" s="19">
        <f t="shared" si="4"/>
        <v>640</v>
      </c>
      <c r="I8" s="20">
        <v>325</v>
      </c>
      <c r="J8" s="21">
        <v>315</v>
      </c>
    </row>
    <row r="9" spans="1:10" ht="12.75" customHeight="1">
      <c r="A9" s="5" t="s">
        <v>28</v>
      </c>
      <c r="B9" s="19">
        <f t="shared" si="2"/>
        <v>7255</v>
      </c>
      <c r="C9" s="20">
        <f t="shared" si="0"/>
        <v>3378</v>
      </c>
      <c r="D9" s="21">
        <f t="shared" si="1"/>
        <v>3877</v>
      </c>
      <c r="E9" s="19">
        <f t="shared" si="3"/>
        <v>6841</v>
      </c>
      <c r="F9" s="20">
        <v>3184</v>
      </c>
      <c r="G9" s="21">
        <v>3657</v>
      </c>
      <c r="H9" s="19">
        <f t="shared" si="4"/>
        <v>414</v>
      </c>
      <c r="I9" s="20">
        <v>194</v>
      </c>
      <c r="J9" s="21">
        <v>220</v>
      </c>
    </row>
    <row r="10" spans="1:10" ht="12.75" customHeight="1">
      <c r="A10" s="5" t="s">
        <v>30</v>
      </c>
      <c r="B10" s="19">
        <f t="shared" si="2"/>
        <v>8067</v>
      </c>
      <c r="C10" s="20">
        <f t="shared" si="0"/>
        <v>3918</v>
      </c>
      <c r="D10" s="21">
        <f t="shared" si="1"/>
        <v>4149</v>
      </c>
      <c r="E10" s="19">
        <f t="shared" si="3"/>
        <v>7638</v>
      </c>
      <c r="F10" s="20">
        <v>3713</v>
      </c>
      <c r="G10" s="21">
        <v>3925</v>
      </c>
      <c r="H10" s="19">
        <f t="shared" si="4"/>
        <v>429</v>
      </c>
      <c r="I10" s="20">
        <v>205</v>
      </c>
      <c r="J10" s="21">
        <v>224</v>
      </c>
    </row>
    <row r="11" spans="1:10" ht="12.75" customHeight="1">
      <c r="A11" s="5" t="s">
        <v>32</v>
      </c>
      <c r="B11" s="19">
        <f t="shared" si="2"/>
        <v>8883</v>
      </c>
      <c r="C11" s="20">
        <f t="shared" si="0"/>
        <v>4371</v>
      </c>
      <c r="D11" s="21">
        <f t="shared" si="1"/>
        <v>4512</v>
      </c>
      <c r="E11" s="19">
        <f t="shared" si="3"/>
        <v>8341</v>
      </c>
      <c r="F11" s="20">
        <v>4108</v>
      </c>
      <c r="G11" s="21">
        <v>4233</v>
      </c>
      <c r="H11" s="19">
        <f t="shared" si="4"/>
        <v>542</v>
      </c>
      <c r="I11" s="20">
        <v>263</v>
      </c>
      <c r="J11" s="21">
        <v>279</v>
      </c>
    </row>
    <row r="12" spans="1:10" ht="12.75" customHeight="1">
      <c r="A12" s="5" t="s">
        <v>34</v>
      </c>
      <c r="B12" s="19">
        <f t="shared" si="2"/>
        <v>10250</v>
      </c>
      <c r="C12" s="20">
        <f t="shared" si="0"/>
        <v>5105</v>
      </c>
      <c r="D12" s="21">
        <f t="shared" si="1"/>
        <v>5145</v>
      </c>
      <c r="E12" s="19">
        <f t="shared" si="3"/>
        <v>9668</v>
      </c>
      <c r="F12" s="20">
        <v>4806</v>
      </c>
      <c r="G12" s="21">
        <v>4862</v>
      </c>
      <c r="H12" s="19">
        <f t="shared" si="4"/>
        <v>582</v>
      </c>
      <c r="I12" s="20">
        <v>299</v>
      </c>
      <c r="J12" s="21">
        <v>283</v>
      </c>
    </row>
    <row r="13" spans="1:10" ht="12.75" customHeight="1">
      <c r="A13" s="5" t="s">
        <v>36</v>
      </c>
      <c r="B13" s="19">
        <f t="shared" si="2"/>
        <v>12332</v>
      </c>
      <c r="C13" s="20">
        <f t="shared" si="0"/>
        <v>6050</v>
      </c>
      <c r="D13" s="21">
        <f t="shared" si="1"/>
        <v>6282</v>
      </c>
      <c r="E13" s="19">
        <f t="shared" si="3"/>
        <v>11537</v>
      </c>
      <c r="F13" s="20">
        <v>5644</v>
      </c>
      <c r="G13" s="21">
        <v>5893</v>
      </c>
      <c r="H13" s="19">
        <f t="shared" si="4"/>
        <v>795</v>
      </c>
      <c r="I13" s="20">
        <v>406</v>
      </c>
      <c r="J13" s="21">
        <v>389</v>
      </c>
    </row>
    <row r="14" spans="1:10" ht="12.75" customHeight="1">
      <c r="A14" s="5" t="s">
        <v>38</v>
      </c>
      <c r="B14" s="19">
        <f t="shared" si="2"/>
        <v>10204</v>
      </c>
      <c r="C14" s="20">
        <f t="shared" si="0"/>
        <v>5027</v>
      </c>
      <c r="D14" s="21">
        <f t="shared" si="1"/>
        <v>5177</v>
      </c>
      <c r="E14" s="19">
        <f t="shared" si="3"/>
        <v>9549</v>
      </c>
      <c r="F14" s="20">
        <v>4698</v>
      </c>
      <c r="G14" s="21">
        <v>4851</v>
      </c>
      <c r="H14" s="19">
        <f t="shared" si="4"/>
        <v>655</v>
      </c>
      <c r="I14" s="20">
        <v>329</v>
      </c>
      <c r="J14" s="21">
        <v>326</v>
      </c>
    </row>
    <row r="15" spans="1:10" ht="12.75" customHeight="1">
      <c r="A15" s="5" t="s">
        <v>40</v>
      </c>
      <c r="B15" s="19">
        <f t="shared" si="2"/>
        <v>8961</v>
      </c>
      <c r="C15" s="20">
        <f t="shared" si="0"/>
        <v>4309</v>
      </c>
      <c r="D15" s="21">
        <f t="shared" si="1"/>
        <v>4652</v>
      </c>
      <c r="E15" s="19">
        <f t="shared" si="3"/>
        <v>8400</v>
      </c>
      <c r="F15" s="20">
        <v>4039</v>
      </c>
      <c r="G15" s="21">
        <v>4361</v>
      </c>
      <c r="H15" s="19">
        <f t="shared" si="4"/>
        <v>561</v>
      </c>
      <c r="I15" s="20">
        <v>270</v>
      </c>
      <c r="J15" s="21">
        <v>291</v>
      </c>
    </row>
    <row r="16" spans="1:10" ht="12.75" customHeight="1">
      <c r="A16" s="5" t="s">
        <v>42</v>
      </c>
      <c r="B16" s="19">
        <f t="shared" si="2"/>
        <v>8878</v>
      </c>
      <c r="C16" s="20">
        <f t="shared" si="0"/>
        <v>4222</v>
      </c>
      <c r="D16" s="21">
        <f t="shared" si="1"/>
        <v>4656</v>
      </c>
      <c r="E16" s="19">
        <f t="shared" si="3"/>
        <v>8290</v>
      </c>
      <c r="F16" s="20">
        <v>3951</v>
      </c>
      <c r="G16" s="21">
        <v>4339</v>
      </c>
      <c r="H16" s="19">
        <f t="shared" si="4"/>
        <v>588</v>
      </c>
      <c r="I16" s="20">
        <v>271</v>
      </c>
      <c r="J16" s="21">
        <v>317</v>
      </c>
    </row>
    <row r="17" spans="1:10" ht="12.75" customHeight="1">
      <c r="A17" s="5" t="s">
        <v>44</v>
      </c>
      <c r="B17" s="19">
        <f t="shared" si="2"/>
        <v>8592</v>
      </c>
      <c r="C17" s="20">
        <f t="shared" si="0"/>
        <v>3920</v>
      </c>
      <c r="D17" s="21">
        <f t="shared" si="1"/>
        <v>4672</v>
      </c>
      <c r="E17" s="19">
        <f t="shared" si="3"/>
        <v>7931</v>
      </c>
      <c r="F17" s="20">
        <v>3622</v>
      </c>
      <c r="G17" s="21">
        <v>4309</v>
      </c>
      <c r="H17" s="19">
        <f t="shared" si="4"/>
        <v>661</v>
      </c>
      <c r="I17" s="20">
        <v>298</v>
      </c>
      <c r="J17" s="21">
        <v>363</v>
      </c>
    </row>
    <row r="18" spans="1:10" ht="12.75" customHeight="1">
      <c r="A18" s="5" t="s">
        <v>46</v>
      </c>
      <c r="B18" s="19">
        <f t="shared" si="2"/>
        <v>7051</v>
      </c>
      <c r="C18" s="20">
        <f t="shared" si="0"/>
        <v>2901</v>
      </c>
      <c r="D18" s="21">
        <f t="shared" si="1"/>
        <v>4150</v>
      </c>
      <c r="E18" s="19">
        <f t="shared" si="3"/>
        <v>6518</v>
      </c>
      <c r="F18" s="20">
        <v>2676</v>
      </c>
      <c r="G18" s="21">
        <v>3842</v>
      </c>
      <c r="H18" s="19">
        <f t="shared" si="4"/>
        <v>533</v>
      </c>
      <c r="I18" s="20">
        <v>225</v>
      </c>
      <c r="J18" s="21">
        <v>308</v>
      </c>
    </row>
    <row r="19" spans="1:10" ht="12.75" customHeight="1">
      <c r="A19" s="5" t="s">
        <v>48</v>
      </c>
      <c r="B19" s="19">
        <f t="shared" si="2"/>
        <v>5044</v>
      </c>
      <c r="C19" s="20">
        <f t="shared" si="0"/>
        <v>1873</v>
      </c>
      <c r="D19" s="21">
        <f t="shared" si="1"/>
        <v>3171</v>
      </c>
      <c r="E19" s="19">
        <f t="shared" si="3"/>
        <v>4656</v>
      </c>
      <c r="F19" s="20">
        <v>1731</v>
      </c>
      <c r="G19" s="21">
        <v>2925</v>
      </c>
      <c r="H19" s="19">
        <f t="shared" si="4"/>
        <v>388</v>
      </c>
      <c r="I19" s="20">
        <v>142</v>
      </c>
      <c r="J19" s="21">
        <v>246</v>
      </c>
    </row>
    <row r="20" spans="1:10" ht="12.75" customHeight="1">
      <c r="A20" s="5" t="s">
        <v>50</v>
      </c>
      <c r="B20" s="19">
        <f t="shared" si="2"/>
        <v>3892</v>
      </c>
      <c r="C20" s="20">
        <f t="shared" si="0"/>
        <v>1497</v>
      </c>
      <c r="D20" s="21">
        <f t="shared" si="1"/>
        <v>2395</v>
      </c>
      <c r="E20" s="19">
        <f t="shared" si="3"/>
        <v>3580</v>
      </c>
      <c r="F20" s="20">
        <v>1377</v>
      </c>
      <c r="G20" s="21">
        <v>2203</v>
      </c>
      <c r="H20" s="19">
        <f t="shared" si="4"/>
        <v>312</v>
      </c>
      <c r="I20" s="20">
        <v>120</v>
      </c>
      <c r="J20" s="21">
        <v>192</v>
      </c>
    </row>
    <row r="21" spans="1:10" ht="13.5">
      <c r="A21" s="5" t="s">
        <v>52</v>
      </c>
      <c r="B21" s="19">
        <f t="shared" si="2"/>
        <v>2467</v>
      </c>
      <c r="C21" s="20">
        <f t="shared" si="0"/>
        <v>841</v>
      </c>
      <c r="D21" s="21">
        <f t="shared" si="1"/>
        <v>1626</v>
      </c>
      <c r="E21" s="19">
        <f t="shared" si="3"/>
        <v>2274</v>
      </c>
      <c r="F21" s="20">
        <v>775</v>
      </c>
      <c r="G21" s="21">
        <v>1499</v>
      </c>
      <c r="H21" s="19">
        <f t="shared" si="4"/>
        <v>193</v>
      </c>
      <c r="I21" s="20">
        <v>66</v>
      </c>
      <c r="J21" s="21">
        <v>127</v>
      </c>
    </row>
    <row r="22" spans="1:10" ht="13.5">
      <c r="A22" s="5" t="s">
        <v>53</v>
      </c>
      <c r="B22" s="19">
        <f t="shared" si="2"/>
        <v>1107</v>
      </c>
      <c r="C22" s="20">
        <f t="shared" si="0"/>
        <v>350</v>
      </c>
      <c r="D22" s="21">
        <f t="shared" si="1"/>
        <v>757</v>
      </c>
      <c r="E22" s="19">
        <f t="shared" si="3"/>
        <v>1025</v>
      </c>
      <c r="F22" s="20">
        <v>320</v>
      </c>
      <c r="G22" s="21">
        <v>705</v>
      </c>
      <c r="H22" s="19">
        <f t="shared" si="4"/>
        <v>82</v>
      </c>
      <c r="I22" s="20">
        <v>30</v>
      </c>
      <c r="J22" s="21">
        <v>52</v>
      </c>
    </row>
    <row r="23" spans="1:10" ht="13.5">
      <c r="A23" s="5" t="s">
        <v>54</v>
      </c>
      <c r="B23" s="19">
        <f t="shared" si="2"/>
        <v>334</v>
      </c>
      <c r="C23" s="20">
        <f t="shared" si="0"/>
        <v>86</v>
      </c>
      <c r="D23" s="21">
        <f t="shared" si="1"/>
        <v>248</v>
      </c>
      <c r="E23" s="19">
        <f t="shared" si="3"/>
        <v>301</v>
      </c>
      <c r="F23" s="20">
        <v>81</v>
      </c>
      <c r="G23" s="21">
        <v>220</v>
      </c>
      <c r="H23" s="19">
        <f t="shared" si="4"/>
        <v>33</v>
      </c>
      <c r="I23" s="20">
        <v>5</v>
      </c>
      <c r="J23" s="21">
        <v>28</v>
      </c>
    </row>
    <row r="24" spans="1:10" ht="13.5">
      <c r="A24" s="5" t="s">
        <v>55</v>
      </c>
      <c r="B24" s="19">
        <f t="shared" si="2"/>
        <v>59</v>
      </c>
      <c r="C24" s="20">
        <f t="shared" si="0"/>
        <v>14</v>
      </c>
      <c r="D24" s="21">
        <f t="shared" si="1"/>
        <v>45</v>
      </c>
      <c r="E24" s="19">
        <f t="shared" si="3"/>
        <v>56</v>
      </c>
      <c r="F24" s="20">
        <v>13</v>
      </c>
      <c r="G24" s="21">
        <v>43</v>
      </c>
      <c r="H24" s="19">
        <f t="shared" si="4"/>
        <v>3</v>
      </c>
      <c r="I24" s="20">
        <v>1</v>
      </c>
      <c r="J24" s="21">
        <v>2</v>
      </c>
    </row>
    <row r="25" spans="1:10" ht="13.5">
      <c r="A25" s="6" t="s">
        <v>4</v>
      </c>
      <c r="B25" s="25">
        <f t="shared" si="2"/>
        <v>101</v>
      </c>
      <c r="C25" s="26">
        <f t="shared" si="0"/>
        <v>54</v>
      </c>
      <c r="D25" s="27">
        <f t="shared" si="1"/>
        <v>47</v>
      </c>
      <c r="E25" s="19">
        <f t="shared" si="3"/>
        <v>101</v>
      </c>
      <c r="F25" s="20">
        <v>54</v>
      </c>
      <c r="G25" s="21">
        <v>47</v>
      </c>
      <c r="H25" s="40" t="s">
        <v>249</v>
      </c>
      <c r="I25" s="40" t="s">
        <v>249</v>
      </c>
      <c r="J25" s="51" t="s">
        <v>249</v>
      </c>
    </row>
    <row r="26" spans="1:10" ht="13.5">
      <c r="A26" s="7" t="s">
        <v>0</v>
      </c>
      <c r="B26" s="22">
        <f>SUM(C26:D26)</f>
        <v>140503</v>
      </c>
      <c r="C26" s="23">
        <f>SUM(C5:C25)</f>
        <v>66919</v>
      </c>
      <c r="D26" s="24">
        <f>SUM(D5:D25)</f>
        <v>73584</v>
      </c>
      <c r="E26" s="22">
        <f>SUM(F26:G26)</f>
        <v>131453</v>
      </c>
      <c r="F26" s="23">
        <f>SUM(F5:F25)</f>
        <v>62640</v>
      </c>
      <c r="G26" s="24">
        <f>SUM(G5:G25)</f>
        <v>68813</v>
      </c>
      <c r="H26" s="22">
        <f>SUM(I26:J26)</f>
        <v>9050</v>
      </c>
      <c r="I26" s="23">
        <f>SUM(I5:I25)</f>
        <v>4279</v>
      </c>
      <c r="J26" s="24">
        <f>SUM(J5:J25)</f>
        <v>4771</v>
      </c>
    </row>
    <row r="27" spans="1:10" ht="13.5">
      <c r="A27" s="9"/>
      <c r="B27" s="25"/>
      <c r="C27" s="26"/>
      <c r="D27" s="27"/>
      <c r="E27" s="25"/>
      <c r="F27" s="26"/>
      <c r="G27" s="27"/>
      <c r="H27" s="25"/>
      <c r="I27" s="26"/>
      <c r="J27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Ｐ明朝,太字"&amp;18平成2年国勢調査年齢（5歳階級別）・男女別人口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F12" sqref="F12"/>
    </sheetView>
  </sheetViews>
  <sheetFormatPr defaultColWidth="9.00390625" defaultRowHeight="13.5"/>
  <sheetData>
    <row r="1" spans="1:4" ht="21.75" customHeight="1">
      <c r="A1" s="1" t="s">
        <v>215</v>
      </c>
      <c r="B1" s="2"/>
      <c r="C1" s="2"/>
      <c r="D1" s="2"/>
    </row>
    <row r="2" spans="1:4" ht="21.75" customHeight="1">
      <c r="A2" s="3" t="s">
        <v>6</v>
      </c>
      <c r="B2" s="2"/>
      <c r="C2" s="2"/>
      <c r="D2" s="2"/>
    </row>
    <row r="3" spans="1:10" ht="12.75" customHeight="1">
      <c r="A3" s="13"/>
      <c r="B3" s="15"/>
      <c r="C3" s="10" t="s">
        <v>0</v>
      </c>
      <c r="D3" s="11"/>
      <c r="E3" s="15"/>
      <c r="F3" s="10" t="s">
        <v>6</v>
      </c>
      <c r="G3" s="11"/>
      <c r="H3" s="15"/>
      <c r="I3" s="10" t="s">
        <v>21</v>
      </c>
      <c r="J3" s="11"/>
    </row>
    <row r="4" spans="1:10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</row>
    <row r="5" spans="1:10" ht="12.75" customHeight="1">
      <c r="A5" s="4" t="s">
        <v>3</v>
      </c>
      <c r="B5" s="22">
        <f>SUM(C5:D5)</f>
        <v>7463</v>
      </c>
      <c r="C5" s="23">
        <f aca="true" t="shared" si="0" ref="C5:C25">SUM(F5,I5)</f>
        <v>3775</v>
      </c>
      <c r="D5" s="24">
        <f aca="true" t="shared" si="1" ref="D5:D25">SUM(G5,J5)</f>
        <v>3688</v>
      </c>
      <c r="E5" s="19">
        <f>SUM(F5:G5)</f>
        <v>7077</v>
      </c>
      <c r="F5" s="20">
        <v>3594</v>
      </c>
      <c r="G5" s="21">
        <v>3483</v>
      </c>
      <c r="H5" s="19">
        <f>SUM(I5:J5)</f>
        <v>386</v>
      </c>
      <c r="I5" s="20">
        <v>181</v>
      </c>
      <c r="J5" s="21">
        <v>205</v>
      </c>
    </row>
    <row r="6" spans="1:10" ht="12.75" customHeight="1">
      <c r="A6" s="4" t="s">
        <v>164</v>
      </c>
      <c r="B6" s="19">
        <f aca="true" t="shared" si="2" ref="B6:B25">SUM(C6:D6)</f>
        <v>7784</v>
      </c>
      <c r="C6" s="20">
        <f t="shared" si="0"/>
        <v>3978</v>
      </c>
      <c r="D6" s="21">
        <f t="shared" si="1"/>
        <v>3806</v>
      </c>
      <c r="E6" s="19">
        <f aca="true" t="shared" si="3" ref="E6:E25">SUM(F6:G6)</f>
        <v>7323</v>
      </c>
      <c r="F6" s="20">
        <v>3757</v>
      </c>
      <c r="G6" s="21">
        <v>3566</v>
      </c>
      <c r="H6" s="19">
        <f aca="true" t="shared" si="4" ref="H6:H24">SUM(I6:J6)</f>
        <v>461</v>
      </c>
      <c r="I6" s="20">
        <v>221</v>
      </c>
      <c r="J6" s="21">
        <v>240</v>
      </c>
    </row>
    <row r="7" spans="1:10" ht="12.75" customHeight="1">
      <c r="A7" s="4" t="s">
        <v>165</v>
      </c>
      <c r="B7" s="19">
        <f t="shared" si="2"/>
        <v>8999</v>
      </c>
      <c r="C7" s="20">
        <f t="shared" si="0"/>
        <v>4570</v>
      </c>
      <c r="D7" s="21">
        <f t="shared" si="1"/>
        <v>4429</v>
      </c>
      <c r="E7" s="19">
        <f t="shared" si="3"/>
        <v>8416</v>
      </c>
      <c r="F7" s="20">
        <v>4268</v>
      </c>
      <c r="G7" s="21">
        <v>4148</v>
      </c>
      <c r="H7" s="19">
        <f t="shared" si="4"/>
        <v>583</v>
      </c>
      <c r="I7" s="20">
        <v>302</v>
      </c>
      <c r="J7" s="21">
        <v>281</v>
      </c>
    </row>
    <row r="8" spans="1:10" ht="12.75" customHeight="1">
      <c r="A8" s="5" t="s">
        <v>166</v>
      </c>
      <c r="B8" s="19">
        <f t="shared" si="2"/>
        <v>9405</v>
      </c>
      <c r="C8" s="20">
        <f t="shared" si="0"/>
        <v>4878</v>
      </c>
      <c r="D8" s="21">
        <f t="shared" si="1"/>
        <v>4527</v>
      </c>
      <c r="E8" s="19">
        <f t="shared" si="3"/>
        <v>8835</v>
      </c>
      <c r="F8" s="20">
        <v>4574</v>
      </c>
      <c r="G8" s="21">
        <v>4261</v>
      </c>
      <c r="H8" s="19">
        <f t="shared" si="4"/>
        <v>570</v>
      </c>
      <c r="I8" s="20">
        <v>304</v>
      </c>
      <c r="J8" s="21">
        <v>266</v>
      </c>
    </row>
    <row r="9" spans="1:10" ht="12.75" customHeight="1">
      <c r="A9" s="5" t="s">
        <v>167</v>
      </c>
      <c r="B9" s="19">
        <f t="shared" si="2"/>
        <v>8849</v>
      </c>
      <c r="C9" s="20">
        <f t="shared" si="0"/>
        <v>4378</v>
      </c>
      <c r="D9" s="21">
        <f t="shared" si="1"/>
        <v>4471</v>
      </c>
      <c r="E9" s="19">
        <f t="shared" si="3"/>
        <v>8366</v>
      </c>
      <c r="F9" s="20">
        <v>4145</v>
      </c>
      <c r="G9" s="21">
        <v>4221</v>
      </c>
      <c r="H9" s="19">
        <f t="shared" si="4"/>
        <v>483</v>
      </c>
      <c r="I9" s="20">
        <v>233</v>
      </c>
      <c r="J9" s="21">
        <v>250</v>
      </c>
    </row>
    <row r="10" spans="1:10" ht="12.75" customHeight="1">
      <c r="A10" s="5" t="s">
        <v>168</v>
      </c>
      <c r="B10" s="19">
        <f t="shared" si="2"/>
        <v>8838</v>
      </c>
      <c r="C10" s="20">
        <f t="shared" si="0"/>
        <v>4338</v>
      </c>
      <c r="D10" s="21">
        <f t="shared" si="1"/>
        <v>4500</v>
      </c>
      <c r="E10" s="19">
        <f t="shared" si="3"/>
        <v>8396</v>
      </c>
      <c r="F10" s="20">
        <v>4125</v>
      </c>
      <c r="G10" s="21">
        <v>4271</v>
      </c>
      <c r="H10" s="19">
        <f t="shared" si="4"/>
        <v>442</v>
      </c>
      <c r="I10" s="20">
        <v>213</v>
      </c>
      <c r="J10" s="21">
        <v>229</v>
      </c>
    </row>
    <row r="11" spans="1:10" ht="12.75" customHeight="1">
      <c r="A11" s="5" t="s">
        <v>169</v>
      </c>
      <c r="B11" s="19">
        <f t="shared" si="2"/>
        <v>8609</v>
      </c>
      <c r="C11" s="20">
        <f t="shared" si="0"/>
        <v>4203</v>
      </c>
      <c r="D11" s="21">
        <f t="shared" si="1"/>
        <v>4406</v>
      </c>
      <c r="E11" s="19">
        <f t="shared" si="3"/>
        <v>8137</v>
      </c>
      <c r="F11" s="20">
        <v>3973</v>
      </c>
      <c r="G11" s="21">
        <v>4164</v>
      </c>
      <c r="H11" s="19">
        <f t="shared" si="4"/>
        <v>472</v>
      </c>
      <c r="I11" s="20">
        <v>230</v>
      </c>
      <c r="J11" s="21">
        <v>242</v>
      </c>
    </row>
    <row r="12" spans="1:10" ht="12.75" customHeight="1">
      <c r="A12" s="5" t="s">
        <v>170</v>
      </c>
      <c r="B12" s="19">
        <f t="shared" si="2"/>
        <v>9121</v>
      </c>
      <c r="C12" s="20">
        <f t="shared" si="0"/>
        <v>4524</v>
      </c>
      <c r="D12" s="21">
        <f t="shared" si="1"/>
        <v>4597</v>
      </c>
      <c r="E12" s="19">
        <f t="shared" si="3"/>
        <v>8544</v>
      </c>
      <c r="F12" s="20">
        <v>4242</v>
      </c>
      <c r="G12" s="21">
        <v>4302</v>
      </c>
      <c r="H12" s="19">
        <f t="shared" si="4"/>
        <v>577</v>
      </c>
      <c r="I12" s="20">
        <v>282</v>
      </c>
      <c r="J12" s="21">
        <v>295</v>
      </c>
    </row>
    <row r="13" spans="1:10" ht="12.75" customHeight="1">
      <c r="A13" s="5" t="s">
        <v>171</v>
      </c>
      <c r="B13" s="19">
        <f t="shared" si="2"/>
        <v>10480</v>
      </c>
      <c r="C13" s="20">
        <f t="shared" si="0"/>
        <v>5228</v>
      </c>
      <c r="D13" s="21">
        <f t="shared" si="1"/>
        <v>5252</v>
      </c>
      <c r="E13" s="19">
        <f t="shared" si="3"/>
        <v>9861</v>
      </c>
      <c r="F13" s="20">
        <v>4912</v>
      </c>
      <c r="G13" s="21">
        <v>4949</v>
      </c>
      <c r="H13" s="19">
        <f t="shared" si="4"/>
        <v>619</v>
      </c>
      <c r="I13" s="20">
        <v>316</v>
      </c>
      <c r="J13" s="21">
        <v>303</v>
      </c>
    </row>
    <row r="14" spans="1:10" ht="12.75" customHeight="1">
      <c r="A14" s="5" t="s">
        <v>172</v>
      </c>
      <c r="B14" s="19">
        <f t="shared" si="2"/>
        <v>12303</v>
      </c>
      <c r="C14" s="20">
        <f t="shared" si="0"/>
        <v>6057</v>
      </c>
      <c r="D14" s="21">
        <f t="shared" si="1"/>
        <v>6246</v>
      </c>
      <c r="E14" s="19">
        <f t="shared" si="3"/>
        <v>11492</v>
      </c>
      <c r="F14" s="20">
        <v>5643</v>
      </c>
      <c r="G14" s="21">
        <v>5849</v>
      </c>
      <c r="H14" s="19">
        <f t="shared" si="4"/>
        <v>811</v>
      </c>
      <c r="I14" s="20">
        <v>414</v>
      </c>
      <c r="J14" s="21">
        <v>397</v>
      </c>
    </row>
    <row r="15" spans="1:10" ht="12.75" customHeight="1">
      <c r="A15" s="5" t="s">
        <v>173</v>
      </c>
      <c r="B15" s="19">
        <f t="shared" si="2"/>
        <v>10077</v>
      </c>
      <c r="C15" s="20">
        <f t="shared" si="0"/>
        <v>4935</v>
      </c>
      <c r="D15" s="21">
        <f t="shared" si="1"/>
        <v>5142</v>
      </c>
      <c r="E15" s="19">
        <f t="shared" si="3"/>
        <v>9423</v>
      </c>
      <c r="F15" s="20">
        <v>4618</v>
      </c>
      <c r="G15" s="21">
        <v>4805</v>
      </c>
      <c r="H15" s="19">
        <f t="shared" si="4"/>
        <v>654</v>
      </c>
      <c r="I15" s="20">
        <v>317</v>
      </c>
      <c r="J15" s="21">
        <v>337</v>
      </c>
    </row>
    <row r="16" spans="1:10" ht="12.75" customHeight="1">
      <c r="A16" s="5" t="s">
        <v>174</v>
      </c>
      <c r="B16" s="19">
        <f t="shared" si="2"/>
        <v>8806</v>
      </c>
      <c r="C16" s="20">
        <f t="shared" si="0"/>
        <v>4172</v>
      </c>
      <c r="D16" s="21">
        <f t="shared" si="1"/>
        <v>4634</v>
      </c>
      <c r="E16" s="19">
        <f t="shared" si="3"/>
        <v>8239</v>
      </c>
      <c r="F16" s="20">
        <v>3900</v>
      </c>
      <c r="G16" s="21">
        <v>4339</v>
      </c>
      <c r="H16" s="19">
        <f t="shared" si="4"/>
        <v>567</v>
      </c>
      <c r="I16" s="20">
        <v>272</v>
      </c>
      <c r="J16" s="21">
        <v>295</v>
      </c>
    </row>
    <row r="17" spans="1:10" ht="12.75" customHeight="1">
      <c r="A17" s="5" t="s">
        <v>175</v>
      </c>
      <c r="B17" s="19">
        <f t="shared" si="2"/>
        <v>8734</v>
      </c>
      <c r="C17" s="20">
        <f t="shared" si="0"/>
        <v>4081</v>
      </c>
      <c r="D17" s="21">
        <f t="shared" si="1"/>
        <v>4653</v>
      </c>
      <c r="E17" s="19">
        <f t="shared" si="3"/>
        <v>8142</v>
      </c>
      <c r="F17" s="20">
        <v>3812</v>
      </c>
      <c r="G17" s="21">
        <v>4330</v>
      </c>
      <c r="H17" s="19">
        <f t="shared" si="4"/>
        <v>592</v>
      </c>
      <c r="I17" s="20">
        <v>269</v>
      </c>
      <c r="J17" s="21">
        <v>323</v>
      </c>
    </row>
    <row r="18" spans="1:10" ht="12.75" customHeight="1">
      <c r="A18" s="5" t="s">
        <v>176</v>
      </c>
      <c r="B18" s="19">
        <f t="shared" si="2"/>
        <v>8248</v>
      </c>
      <c r="C18" s="20">
        <f t="shared" si="0"/>
        <v>3685</v>
      </c>
      <c r="D18" s="21">
        <f t="shared" si="1"/>
        <v>4563</v>
      </c>
      <c r="E18" s="19">
        <f t="shared" si="3"/>
        <v>7604</v>
      </c>
      <c r="F18" s="20">
        <v>3396</v>
      </c>
      <c r="G18" s="21">
        <v>4208</v>
      </c>
      <c r="H18" s="19">
        <f t="shared" si="4"/>
        <v>644</v>
      </c>
      <c r="I18" s="20">
        <v>289</v>
      </c>
      <c r="J18" s="21">
        <v>355</v>
      </c>
    </row>
    <row r="19" spans="1:10" ht="12.75" customHeight="1">
      <c r="A19" s="5" t="s">
        <v>177</v>
      </c>
      <c r="B19" s="19">
        <f t="shared" si="2"/>
        <v>6519</v>
      </c>
      <c r="C19" s="20">
        <f t="shared" si="0"/>
        <v>2556</v>
      </c>
      <c r="D19" s="21">
        <f t="shared" si="1"/>
        <v>3963</v>
      </c>
      <c r="E19" s="19">
        <f t="shared" si="3"/>
        <v>6015</v>
      </c>
      <c r="F19" s="20">
        <v>2353</v>
      </c>
      <c r="G19" s="21">
        <v>3662</v>
      </c>
      <c r="H19" s="19">
        <f t="shared" si="4"/>
        <v>504</v>
      </c>
      <c r="I19" s="20">
        <v>203</v>
      </c>
      <c r="J19" s="21">
        <v>301</v>
      </c>
    </row>
    <row r="20" spans="1:10" ht="12.75" customHeight="1">
      <c r="A20" s="5" t="s">
        <v>178</v>
      </c>
      <c r="B20" s="19">
        <f t="shared" si="2"/>
        <v>4383</v>
      </c>
      <c r="C20" s="20">
        <f t="shared" si="0"/>
        <v>1549</v>
      </c>
      <c r="D20" s="21">
        <f t="shared" si="1"/>
        <v>2834</v>
      </c>
      <c r="E20" s="19">
        <f t="shared" si="3"/>
        <v>4050</v>
      </c>
      <c r="F20" s="20">
        <v>1434</v>
      </c>
      <c r="G20" s="21">
        <v>2616</v>
      </c>
      <c r="H20" s="19">
        <f t="shared" si="4"/>
        <v>333</v>
      </c>
      <c r="I20" s="20">
        <v>115</v>
      </c>
      <c r="J20" s="21">
        <v>218</v>
      </c>
    </row>
    <row r="21" spans="1:10" ht="13.5">
      <c r="A21" s="5" t="s">
        <v>179</v>
      </c>
      <c r="B21" s="19">
        <f t="shared" si="2"/>
        <v>3026</v>
      </c>
      <c r="C21" s="20">
        <f t="shared" si="0"/>
        <v>1030</v>
      </c>
      <c r="D21" s="21">
        <f t="shared" si="1"/>
        <v>1996</v>
      </c>
      <c r="E21" s="19">
        <f t="shared" si="3"/>
        <v>2792</v>
      </c>
      <c r="F21" s="20">
        <v>949</v>
      </c>
      <c r="G21" s="21">
        <v>1843</v>
      </c>
      <c r="H21" s="19">
        <f t="shared" si="4"/>
        <v>234</v>
      </c>
      <c r="I21" s="20">
        <v>81</v>
      </c>
      <c r="J21" s="21">
        <v>153</v>
      </c>
    </row>
    <row r="22" spans="1:10" ht="13.5">
      <c r="A22" s="5" t="s">
        <v>180</v>
      </c>
      <c r="B22" s="19">
        <f t="shared" si="2"/>
        <v>1561</v>
      </c>
      <c r="C22" s="20">
        <f t="shared" si="0"/>
        <v>474</v>
      </c>
      <c r="D22" s="21">
        <f t="shared" si="1"/>
        <v>1087</v>
      </c>
      <c r="E22" s="19">
        <f t="shared" si="3"/>
        <v>1440</v>
      </c>
      <c r="F22" s="20">
        <v>435</v>
      </c>
      <c r="G22" s="21">
        <v>1005</v>
      </c>
      <c r="H22" s="19">
        <f t="shared" si="4"/>
        <v>121</v>
      </c>
      <c r="I22" s="20">
        <v>39</v>
      </c>
      <c r="J22" s="21">
        <v>82</v>
      </c>
    </row>
    <row r="23" spans="1:10" ht="13.5">
      <c r="A23" s="5" t="s">
        <v>181</v>
      </c>
      <c r="B23" s="19">
        <f t="shared" si="2"/>
        <v>515</v>
      </c>
      <c r="C23" s="20">
        <f t="shared" si="0"/>
        <v>140</v>
      </c>
      <c r="D23" s="21">
        <f t="shared" si="1"/>
        <v>375</v>
      </c>
      <c r="E23" s="19">
        <f t="shared" si="3"/>
        <v>484</v>
      </c>
      <c r="F23" s="20">
        <v>130</v>
      </c>
      <c r="G23" s="21">
        <v>354</v>
      </c>
      <c r="H23" s="19">
        <f t="shared" si="4"/>
        <v>31</v>
      </c>
      <c r="I23" s="20">
        <v>10</v>
      </c>
      <c r="J23" s="21">
        <v>21</v>
      </c>
    </row>
    <row r="24" spans="1:10" ht="13.5">
      <c r="A24" s="5" t="s">
        <v>182</v>
      </c>
      <c r="B24" s="19">
        <f t="shared" si="2"/>
        <v>102</v>
      </c>
      <c r="C24" s="20">
        <f t="shared" si="0"/>
        <v>17</v>
      </c>
      <c r="D24" s="21">
        <f t="shared" si="1"/>
        <v>85</v>
      </c>
      <c r="E24" s="19">
        <f t="shared" si="3"/>
        <v>92</v>
      </c>
      <c r="F24" s="20">
        <v>14</v>
      </c>
      <c r="G24" s="21">
        <v>78</v>
      </c>
      <c r="H24" s="19">
        <f t="shared" si="4"/>
        <v>10</v>
      </c>
      <c r="I24" s="20">
        <v>3</v>
      </c>
      <c r="J24" s="21">
        <v>7</v>
      </c>
    </row>
    <row r="25" spans="1:10" ht="13.5">
      <c r="A25" s="6" t="s">
        <v>4</v>
      </c>
      <c r="B25" s="25">
        <f t="shared" si="2"/>
        <v>34</v>
      </c>
      <c r="C25" s="26">
        <f t="shared" si="0"/>
        <v>19</v>
      </c>
      <c r="D25" s="27">
        <f t="shared" si="1"/>
        <v>15</v>
      </c>
      <c r="E25" s="19">
        <f t="shared" si="3"/>
        <v>34</v>
      </c>
      <c r="F25" s="20">
        <v>19</v>
      </c>
      <c r="G25" s="21">
        <v>15</v>
      </c>
      <c r="H25" s="49" t="s">
        <v>249</v>
      </c>
      <c r="I25" s="50" t="s">
        <v>249</v>
      </c>
      <c r="J25" s="51" t="s">
        <v>249</v>
      </c>
    </row>
    <row r="26" spans="1:10" ht="13.5">
      <c r="A26" s="7" t="s">
        <v>0</v>
      </c>
      <c r="B26" s="22">
        <f>SUM(C26:D26)</f>
        <v>143856</v>
      </c>
      <c r="C26" s="23">
        <f>SUM(C5:C25)</f>
        <v>68587</v>
      </c>
      <c r="D26" s="24">
        <f>SUM(D5:D25)</f>
        <v>75269</v>
      </c>
      <c r="E26" s="22">
        <f>SUM(F26:G26)</f>
        <v>134762</v>
      </c>
      <c r="F26" s="23">
        <f>SUM(F5:F25)</f>
        <v>64293</v>
      </c>
      <c r="G26" s="24">
        <f>SUM(G5:G25)</f>
        <v>70469</v>
      </c>
      <c r="H26" s="22">
        <f>SUM(I26:J26)</f>
        <v>9094</v>
      </c>
      <c r="I26" s="23">
        <f>SUM(I5:I25)</f>
        <v>4294</v>
      </c>
      <c r="J26" s="24">
        <f>SUM(J5:J25)</f>
        <v>4800</v>
      </c>
    </row>
    <row r="27" spans="1:10" ht="13.5">
      <c r="A27" s="9"/>
      <c r="B27" s="25"/>
      <c r="C27" s="26"/>
      <c r="D27" s="27"/>
      <c r="E27" s="25"/>
      <c r="F27" s="26"/>
      <c r="G27" s="27"/>
      <c r="H27" s="25"/>
      <c r="I27" s="26"/>
      <c r="J27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Ｐ明朝,太字"&amp;18平成7年国勢調査年齢（5歳階級別）・男女別人口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G18" sqref="G18:G19"/>
    </sheetView>
  </sheetViews>
  <sheetFormatPr defaultColWidth="9.00390625" defaultRowHeight="13.5"/>
  <sheetData>
    <row r="1" spans="1:4" ht="21.75" customHeight="1">
      <c r="A1" s="1" t="s">
        <v>216</v>
      </c>
      <c r="B1" s="2"/>
      <c r="C1" s="2"/>
      <c r="D1" s="2"/>
    </row>
    <row r="2" spans="1:4" ht="21.75" customHeight="1">
      <c r="A2" s="3" t="s">
        <v>6</v>
      </c>
      <c r="B2" s="2"/>
      <c r="C2" s="2"/>
      <c r="D2" s="2"/>
    </row>
    <row r="3" spans="1:10" ht="12.75" customHeight="1">
      <c r="A3" s="13"/>
      <c r="B3" s="15"/>
      <c r="C3" s="10" t="s">
        <v>0</v>
      </c>
      <c r="D3" s="11"/>
      <c r="E3" s="15"/>
      <c r="F3" s="10" t="s">
        <v>6</v>
      </c>
      <c r="G3" s="11"/>
      <c r="H3" s="15"/>
      <c r="I3" s="10" t="s">
        <v>21</v>
      </c>
      <c r="J3" s="11"/>
    </row>
    <row r="4" spans="1:10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</row>
    <row r="5" spans="1:10" ht="12.75" customHeight="1">
      <c r="A5" s="4" t="s">
        <v>3</v>
      </c>
      <c r="B5" s="22">
        <f>SUM(C5:D5)</f>
        <v>7516</v>
      </c>
      <c r="C5" s="23">
        <f aca="true" t="shared" si="0" ref="C5:C25">SUM(F5,I5)</f>
        <v>3830</v>
      </c>
      <c r="D5" s="24">
        <f aca="true" t="shared" si="1" ref="D5:D25">SUM(G5,J5)</f>
        <v>3686</v>
      </c>
      <c r="E5" s="19">
        <f>SUM(F5:G5)</f>
        <v>7143</v>
      </c>
      <c r="F5" s="20">
        <v>3628</v>
      </c>
      <c r="G5" s="21">
        <v>3515</v>
      </c>
      <c r="H5" s="19">
        <f>SUM(I5:J5)</f>
        <v>373</v>
      </c>
      <c r="I5" s="20">
        <v>202</v>
      </c>
      <c r="J5" s="21">
        <v>171</v>
      </c>
    </row>
    <row r="6" spans="1:10" ht="12.75" customHeight="1">
      <c r="A6" s="4" t="s">
        <v>183</v>
      </c>
      <c r="B6" s="19">
        <f aca="true" t="shared" si="2" ref="B6:B25">SUM(C6:D6)</f>
        <v>7598</v>
      </c>
      <c r="C6" s="20">
        <f t="shared" si="0"/>
        <v>3832</v>
      </c>
      <c r="D6" s="21">
        <f t="shared" si="1"/>
        <v>3766</v>
      </c>
      <c r="E6" s="19">
        <f aca="true" t="shared" si="3" ref="E6:E25">SUM(F6:G6)</f>
        <v>7179</v>
      </c>
      <c r="F6" s="20">
        <v>3645</v>
      </c>
      <c r="G6" s="21">
        <v>3534</v>
      </c>
      <c r="H6" s="19">
        <f aca="true" t="shared" si="4" ref="H6:H24">SUM(I6:J6)</f>
        <v>419</v>
      </c>
      <c r="I6" s="20">
        <v>187</v>
      </c>
      <c r="J6" s="21">
        <v>232</v>
      </c>
    </row>
    <row r="7" spans="1:10" ht="12.75" customHeight="1">
      <c r="A7" s="4" t="s">
        <v>24</v>
      </c>
      <c r="B7" s="19">
        <f t="shared" si="2"/>
        <v>7859</v>
      </c>
      <c r="C7" s="20">
        <f t="shared" si="0"/>
        <v>4004</v>
      </c>
      <c r="D7" s="21">
        <f t="shared" si="1"/>
        <v>3855</v>
      </c>
      <c r="E7" s="19">
        <f t="shared" si="3"/>
        <v>7371</v>
      </c>
      <c r="F7" s="20">
        <v>3766</v>
      </c>
      <c r="G7" s="21">
        <v>3605</v>
      </c>
      <c r="H7" s="19">
        <f t="shared" si="4"/>
        <v>488</v>
      </c>
      <c r="I7" s="20">
        <v>238</v>
      </c>
      <c r="J7" s="21">
        <v>250</v>
      </c>
    </row>
    <row r="8" spans="1:10" ht="12.75" customHeight="1">
      <c r="A8" s="5" t="s">
        <v>26</v>
      </c>
      <c r="B8" s="19">
        <f t="shared" si="2"/>
        <v>8430</v>
      </c>
      <c r="C8" s="20">
        <f t="shared" si="0"/>
        <v>4358</v>
      </c>
      <c r="D8" s="21">
        <f t="shared" si="1"/>
        <v>4072</v>
      </c>
      <c r="E8" s="19">
        <f t="shared" si="3"/>
        <v>7928</v>
      </c>
      <c r="F8" s="20">
        <v>4097</v>
      </c>
      <c r="G8" s="21">
        <v>3831</v>
      </c>
      <c r="H8" s="19">
        <f t="shared" si="4"/>
        <v>502</v>
      </c>
      <c r="I8" s="20">
        <v>261</v>
      </c>
      <c r="J8" s="21">
        <v>241</v>
      </c>
    </row>
    <row r="9" spans="1:10" ht="12.75" customHeight="1">
      <c r="A9" s="5" t="s">
        <v>28</v>
      </c>
      <c r="B9" s="19">
        <f t="shared" si="2"/>
        <v>8132</v>
      </c>
      <c r="C9" s="20">
        <f t="shared" si="0"/>
        <v>3926</v>
      </c>
      <c r="D9" s="21">
        <f t="shared" si="1"/>
        <v>4206</v>
      </c>
      <c r="E9" s="19">
        <f t="shared" si="3"/>
        <v>7651</v>
      </c>
      <c r="F9" s="20">
        <v>3709</v>
      </c>
      <c r="G9" s="21">
        <v>3942</v>
      </c>
      <c r="H9" s="19">
        <f t="shared" si="4"/>
        <v>481</v>
      </c>
      <c r="I9" s="20">
        <v>217</v>
      </c>
      <c r="J9" s="21">
        <v>264</v>
      </c>
    </row>
    <row r="10" spans="1:10" ht="12.75" customHeight="1">
      <c r="A10" s="5" t="s">
        <v>30</v>
      </c>
      <c r="B10" s="19">
        <f t="shared" si="2"/>
        <v>10748</v>
      </c>
      <c r="C10" s="20">
        <f t="shared" si="0"/>
        <v>5396</v>
      </c>
      <c r="D10" s="21">
        <f t="shared" si="1"/>
        <v>5352</v>
      </c>
      <c r="E10" s="19">
        <f t="shared" si="3"/>
        <v>10217</v>
      </c>
      <c r="F10" s="20">
        <v>5124</v>
      </c>
      <c r="G10" s="21">
        <v>5093</v>
      </c>
      <c r="H10" s="19">
        <f t="shared" si="4"/>
        <v>531</v>
      </c>
      <c r="I10" s="20">
        <v>272</v>
      </c>
      <c r="J10" s="21">
        <v>259</v>
      </c>
    </row>
    <row r="11" spans="1:10" ht="12.75" customHeight="1">
      <c r="A11" s="5" t="s">
        <v>32</v>
      </c>
      <c r="B11" s="19">
        <f t="shared" si="2"/>
        <v>9412</v>
      </c>
      <c r="C11" s="20">
        <f t="shared" si="0"/>
        <v>4615</v>
      </c>
      <c r="D11" s="21">
        <f t="shared" si="1"/>
        <v>4797</v>
      </c>
      <c r="E11" s="19">
        <f t="shared" si="3"/>
        <v>8961</v>
      </c>
      <c r="F11" s="20">
        <v>4401</v>
      </c>
      <c r="G11" s="21">
        <v>4560</v>
      </c>
      <c r="H11" s="19">
        <f t="shared" si="4"/>
        <v>451</v>
      </c>
      <c r="I11" s="20">
        <v>214</v>
      </c>
      <c r="J11" s="21">
        <v>237</v>
      </c>
    </row>
    <row r="12" spans="1:10" ht="12.75" customHeight="1">
      <c r="A12" s="5" t="s">
        <v>34</v>
      </c>
      <c r="B12" s="19">
        <f t="shared" si="2"/>
        <v>8763</v>
      </c>
      <c r="C12" s="20">
        <f t="shared" si="0"/>
        <v>4268</v>
      </c>
      <c r="D12" s="21">
        <f t="shared" si="1"/>
        <v>4495</v>
      </c>
      <c r="E12" s="19">
        <f t="shared" si="3"/>
        <v>8287</v>
      </c>
      <c r="F12" s="20">
        <v>4037</v>
      </c>
      <c r="G12" s="21">
        <v>4250</v>
      </c>
      <c r="H12" s="19">
        <f t="shared" si="4"/>
        <v>476</v>
      </c>
      <c r="I12" s="20">
        <v>231</v>
      </c>
      <c r="J12" s="21">
        <v>245</v>
      </c>
    </row>
    <row r="13" spans="1:10" ht="12.75" customHeight="1">
      <c r="A13" s="5" t="s">
        <v>36</v>
      </c>
      <c r="B13" s="19">
        <f t="shared" si="2"/>
        <v>9195</v>
      </c>
      <c r="C13" s="20">
        <f t="shared" si="0"/>
        <v>4544</v>
      </c>
      <c r="D13" s="21">
        <f t="shared" si="1"/>
        <v>4651</v>
      </c>
      <c r="E13" s="19">
        <f t="shared" si="3"/>
        <v>8616</v>
      </c>
      <c r="F13" s="20">
        <v>4258</v>
      </c>
      <c r="G13" s="21">
        <v>4358</v>
      </c>
      <c r="H13" s="19">
        <f t="shared" si="4"/>
        <v>579</v>
      </c>
      <c r="I13" s="20">
        <v>286</v>
      </c>
      <c r="J13" s="21">
        <v>293</v>
      </c>
    </row>
    <row r="14" spans="1:10" ht="12.75" customHeight="1">
      <c r="A14" s="5" t="s">
        <v>38</v>
      </c>
      <c r="B14" s="19">
        <f t="shared" si="2"/>
        <v>10484</v>
      </c>
      <c r="C14" s="20">
        <f t="shared" si="0"/>
        <v>5202</v>
      </c>
      <c r="D14" s="21">
        <f t="shared" si="1"/>
        <v>5282</v>
      </c>
      <c r="E14" s="19">
        <f t="shared" si="3"/>
        <v>9856</v>
      </c>
      <c r="F14" s="20">
        <v>4887</v>
      </c>
      <c r="G14" s="21">
        <v>4969</v>
      </c>
      <c r="H14" s="19">
        <f t="shared" si="4"/>
        <v>628</v>
      </c>
      <c r="I14" s="20">
        <v>315</v>
      </c>
      <c r="J14" s="21">
        <v>313</v>
      </c>
    </row>
    <row r="15" spans="1:10" ht="12.75" customHeight="1">
      <c r="A15" s="5" t="s">
        <v>40</v>
      </c>
      <c r="B15" s="19">
        <f t="shared" si="2"/>
        <v>12100</v>
      </c>
      <c r="C15" s="20">
        <f t="shared" si="0"/>
        <v>5901</v>
      </c>
      <c r="D15" s="21">
        <f t="shared" si="1"/>
        <v>6199</v>
      </c>
      <c r="E15" s="19">
        <f t="shared" si="3"/>
        <v>11307</v>
      </c>
      <c r="F15" s="20">
        <v>5499</v>
      </c>
      <c r="G15" s="21">
        <v>5808</v>
      </c>
      <c r="H15" s="19">
        <f t="shared" si="4"/>
        <v>793</v>
      </c>
      <c r="I15" s="20">
        <v>402</v>
      </c>
      <c r="J15" s="21">
        <v>391</v>
      </c>
    </row>
    <row r="16" spans="1:10" ht="12.75" customHeight="1">
      <c r="A16" s="5" t="s">
        <v>42</v>
      </c>
      <c r="B16" s="19">
        <f t="shared" si="2"/>
        <v>9927</v>
      </c>
      <c r="C16" s="20">
        <f t="shared" si="0"/>
        <v>4835</v>
      </c>
      <c r="D16" s="21">
        <f t="shared" si="1"/>
        <v>5092</v>
      </c>
      <c r="E16" s="19">
        <f t="shared" si="3"/>
        <v>9279</v>
      </c>
      <c r="F16" s="20">
        <v>4516</v>
      </c>
      <c r="G16" s="21">
        <v>4763</v>
      </c>
      <c r="H16" s="19">
        <f t="shared" si="4"/>
        <v>648</v>
      </c>
      <c r="I16" s="20">
        <v>319</v>
      </c>
      <c r="J16" s="21">
        <v>329</v>
      </c>
    </row>
    <row r="17" spans="1:10" ht="12.75" customHeight="1">
      <c r="A17" s="5" t="s">
        <v>44</v>
      </c>
      <c r="B17" s="19">
        <f t="shared" si="2"/>
        <v>8686</v>
      </c>
      <c r="C17" s="20">
        <f t="shared" si="0"/>
        <v>4070</v>
      </c>
      <c r="D17" s="21">
        <f t="shared" si="1"/>
        <v>4616</v>
      </c>
      <c r="E17" s="19">
        <f t="shared" si="3"/>
        <v>8135</v>
      </c>
      <c r="F17" s="20">
        <v>3812</v>
      </c>
      <c r="G17" s="21">
        <v>4323</v>
      </c>
      <c r="H17" s="19">
        <f t="shared" si="4"/>
        <v>551</v>
      </c>
      <c r="I17" s="20">
        <v>258</v>
      </c>
      <c r="J17" s="21">
        <v>293</v>
      </c>
    </row>
    <row r="18" spans="1:10" ht="12.75" customHeight="1">
      <c r="A18" s="5" t="s">
        <v>46</v>
      </c>
      <c r="B18" s="19">
        <f t="shared" si="2"/>
        <v>8400</v>
      </c>
      <c r="C18" s="20">
        <f t="shared" si="0"/>
        <v>3858</v>
      </c>
      <c r="D18" s="21">
        <f t="shared" si="1"/>
        <v>4542</v>
      </c>
      <c r="E18" s="19">
        <f t="shared" si="3"/>
        <v>7826</v>
      </c>
      <c r="F18" s="20">
        <v>3600</v>
      </c>
      <c r="G18" s="21">
        <v>4226</v>
      </c>
      <c r="H18" s="19">
        <f t="shared" si="4"/>
        <v>574</v>
      </c>
      <c r="I18" s="20">
        <v>258</v>
      </c>
      <c r="J18" s="21">
        <v>316</v>
      </c>
    </row>
    <row r="19" spans="1:10" ht="12.75" customHeight="1">
      <c r="A19" s="5" t="s">
        <v>48</v>
      </c>
      <c r="B19" s="19">
        <f t="shared" si="2"/>
        <v>7724</v>
      </c>
      <c r="C19" s="20">
        <f t="shared" si="0"/>
        <v>3311</v>
      </c>
      <c r="D19" s="21">
        <f t="shared" si="1"/>
        <v>4413</v>
      </c>
      <c r="E19" s="19">
        <f t="shared" si="3"/>
        <v>7127</v>
      </c>
      <c r="F19" s="20">
        <v>3053</v>
      </c>
      <c r="G19" s="21">
        <v>4074</v>
      </c>
      <c r="H19" s="19">
        <f t="shared" si="4"/>
        <v>597</v>
      </c>
      <c r="I19" s="20">
        <v>258</v>
      </c>
      <c r="J19" s="21">
        <v>339</v>
      </c>
    </row>
    <row r="20" spans="1:10" ht="12.75" customHeight="1">
      <c r="A20" s="5" t="s">
        <v>50</v>
      </c>
      <c r="B20" s="19">
        <f t="shared" si="2"/>
        <v>5813</v>
      </c>
      <c r="C20" s="20">
        <f t="shared" si="0"/>
        <v>2166</v>
      </c>
      <c r="D20" s="21">
        <f t="shared" si="1"/>
        <v>3647</v>
      </c>
      <c r="E20" s="19">
        <f t="shared" si="3"/>
        <v>5360</v>
      </c>
      <c r="F20" s="20">
        <v>1993</v>
      </c>
      <c r="G20" s="21">
        <v>3367</v>
      </c>
      <c r="H20" s="19">
        <f t="shared" si="4"/>
        <v>453</v>
      </c>
      <c r="I20" s="20">
        <v>173</v>
      </c>
      <c r="J20" s="21">
        <v>280</v>
      </c>
    </row>
    <row r="21" spans="1:10" ht="13.5">
      <c r="A21" s="5" t="s">
        <v>52</v>
      </c>
      <c r="B21" s="19">
        <f t="shared" si="2"/>
        <v>3546</v>
      </c>
      <c r="C21" s="20">
        <f t="shared" si="0"/>
        <v>1117</v>
      </c>
      <c r="D21" s="21">
        <f t="shared" si="1"/>
        <v>2429</v>
      </c>
      <c r="E21" s="19">
        <f t="shared" si="3"/>
        <v>3265</v>
      </c>
      <c r="F21" s="20">
        <v>1028</v>
      </c>
      <c r="G21" s="21">
        <v>2237</v>
      </c>
      <c r="H21" s="19">
        <f t="shared" si="4"/>
        <v>281</v>
      </c>
      <c r="I21" s="20">
        <v>89</v>
      </c>
      <c r="J21" s="21">
        <v>192</v>
      </c>
    </row>
    <row r="22" spans="1:10" ht="13.5">
      <c r="A22" s="5" t="s">
        <v>53</v>
      </c>
      <c r="B22" s="19">
        <f t="shared" si="2"/>
        <v>2099</v>
      </c>
      <c r="C22" s="20">
        <f t="shared" si="0"/>
        <v>622</v>
      </c>
      <c r="D22" s="21">
        <f t="shared" si="1"/>
        <v>1477</v>
      </c>
      <c r="E22" s="19">
        <f t="shared" si="3"/>
        <v>1925</v>
      </c>
      <c r="F22" s="20">
        <v>575</v>
      </c>
      <c r="G22" s="21">
        <v>1350</v>
      </c>
      <c r="H22" s="19">
        <f t="shared" si="4"/>
        <v>174</v>
      </c>
      <c r="I22" s="20">
        <v>47</v>
      </c>
      <c r="J22" s="21">
        <v>127</v>
      </c>
    </row>
    <row r="23" spans="1:10" ht="13.5">
      <c r="A23" s="5" t="s">
        <v>54</v>
      </c>
      <c r="B23" s="19">
        <f t="shared" si="2"/>
        <v>780</v>
      </c>
      <c r="C23" s="20">
        <f t="shared" si="0"/>
        <v>200</v>
      </c>
      <c r="D23" s="21">
        <f t="shared" si="1"/>
        <v>580</v>
      </c>
      <c r="E23" s="19">
        <f t="shared" si="3"/>
        <v>717</v>
      </c>
      <c r="F23" s="20">
        <v>181</v>
      </c>
      <c r="G23" s="21">
        <v>536</v>
      </c>
      <c r="H23" s="19">
        <f t="shared" si="4"/>
        <v>63</v>
      </c>
      <c r="I23" s="20">
        <v>19</v>
      </c>
      <c r="J23" s="21">
        <v>44</v>
      </c>
    </row>
    <row r="24" spans="1:10" ht="13.5">
      <c r="A24" s="5" t="s">
        <v>55</v>
      </c>
      <c r="B24" s="19">
        <f t="shared" si="2"/>
        <v>190</v>
      </c>
      <c r="C24" s="20">
        <f t="shared" si="0"/>
        <v>38</v>
      </c>
      <c r="D24" s="21">
        <f t="shared" si="1"/>
        <v>152</v>
      </c>
      <c r="E24" s="19">
        <f t="shared" si="3"/>
        <v>171</v>
      </c>
      <c r="F24" s="20">
        <v>32</v>
      </c>
      <c r="G24" s="21">
        <v>139</v>
      </c>
      <c r="H24" s="19">
        <f t="shared" si="4"/>
        <v>19</v>
      </c>
      <c r="I24" s="20">
        <v>6</v>
      </c>
      <c r="J24" s="21">
        <v>13</v>
      </c>
    </row>
    <row r="25" spans="1:10" ht="13.5">
      <c r="A25" s="6" t="s">
        <v>4</v>
      </c>
      <c r="B25" s="25">
        <f t="shared" si="2"/>
        <v>435</v>
      </c>
      <c r="C25" s="26">
        <f t="shared" si="0"/>
        <v>279</v>
      </c>
      <c r="D25" s="27">
        <f t="shared" si="1"/>
        <v>156</v>
      </c>
      <c r="E25" s="19">
        <f t="shared" si="3"/>
        <v>435</v>
      </c>
      <c r="F25" s="20">
        <v>279</v>
      </c>
      <c r="G25" s="21">
        <v>156</v>
      </c>
      <c r="H25" s="49" t="s">
        <v>249</v>
      </c>
      <c r="I25" s="50" t="s">
        <v>249</v>
      </c>
      <c r="J25" s="51" t="s">
        <v>249</v>
      </c>
    </row>
    <row r="26" spans="1:10" ht="13.5">
      <c r="A26" s="7" t="s">
        <v>0</v>
      </c>
      <c r="B26" s="22">
        <f>SUM(C26:D26)</f>
        <v>147837</v>
      </c>
      <c r="C26" s="23">
        <f>SUM(C5:C25)</f>
        <v>70372</v>
      </c>
      <c r="D26" s="24">
        <f>SUM(D5:D25)</f>
        <v>77465</v>
      </c>
      <c r="E26" s="22">
        <f>SUM(F26:G26)</f>
        <v>138756</v>
      </c>
      <c r="F26" s="23">
        <f>SUM(F5:F25)</f>
        <v>66120</v>
      </c>
      <c r="G26" s="24">
        <f>SUM(G5:G25)</f>
        <v>72636</v>
      </c>
      <c r="H26" s="22">
        <f>SUM(I26:J26)</f>
        <v>9081</v>
      </c>
      <c r="I26" s="23">
        <f>SUM(I5:I25)</f>
        <v>4252</v>
      </c>
      <c r="J26" s="24">
        <f>SUM(J5:J25)</f>
        <v>4829</v>
      </c>
    </row>
    <row r="27" spans="1:10" ht="13.5">
      <c r="A27" s="9"/>
      <c r="B27" s="25"/>
      <c r="C27" s="26"/>
      <c r="D27" s="27"/>
      <c r="E27" s="25"/>
      <c r="F27" s="26"/>
      <c r="G27" s="27"/>
      <c r="H27" s="25"/>
      <c r="I27" s="26"/>
      <c r="J27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Ｐ明朝,太字"&amp;18平成12年国勢調査年齢（5歳階級別）・男女別人口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J25" sqref="J25"/>
    </sheetView>
  </sheetViews>
  <sheetFormatPr defaultColWidth="9.00390625" defaultRowHeight="13.5"/>
  <sheetData>
    <row r="1" spans="1:4" ht="21.75" customHeight="1">
      <c r="A1" s="1" t="s">
        <v>217</v>
      </c>
      <c r="B1" s="2"/>
      <c r="C1" s="2"/>
      <c r="D1" s="2"/>
    </row>
    <row r="2" spans="1:4" ht="21.75" customHeight="1">
      <c r="A2" s="3" t="s">
        <v>6</v>
      </c>
      <c r="B2" s="2"/>
      <c r="C2" s="2"/>
      <c r="D2" s="2"/>
    </row>
    <row r="3" spans="1:4" ht="12.75" customHeight="1">
      <c r="A3" s="13"/>
      <c r="B3" s="15"/>
      <c r="C3" s="10" t="s">
        <v>6</v>
      </c>
      <c r="D3" s="11"/>
    </row>
    <row r="4" spans="1:4" ht="12.75" customHeight="1">
      <c r="A4" s="14"/>
      <c r="B4" s="16" t="s">
        <v>0</v>
      </c>
      <c r="C4" s="18" t="s">
        <v>1</v>
      </c>
      <c r="D4" s="17" t="s">
        <v>2</v>
      </c>
    </row>
    <row r="5" spans="1:4" ht="12.75" customHeight="1">
      <c r="A5" s="4" t="s">
        <v>3</v>
      </c>
      <c r="B5" s="19">
        <f>SUM(C5:D5)</f>
        <v>7197</v>
      </c>
      <c r="C5" s="20">
        <v>3680</v>
      </c>
      <c r="D5" s="21">
        <v>3517</v>
      </c>
    </row>
    <row r="6" spans="1:4" ht="12.75" customHeight="1">
      <c r="A6" s="4" t="s">
        <v>184</v>
      </c>
      <c r="B6" s="19">
        <f aca="true" t="shared" si="0" ref="B6:B25">SUM(C6:D6)</f>
        <v>7362</v>
      </c>
      <c r="C6" s="20">
        <v>3784</v>
      </c>
      <c r="D6" s="21">
        <v>3578</v>
      </c>
    </row>
    <row r="7" spans="1:4" ht="12.75" customHeight="1">
      <c r="A7" s="4" t="s">
        <v>24</v>
      </c>
      <c r="B7" s="19">
        <f t="shared" si="0"/>
        <v>7508</v>
      </c>
      <c r="C7" s="20">
        <v>3790</v>
      </c>
      <c r="D7" s="21">
        <v>3718</v>
      </c>
    </row>
    <row r="8" spans="1:4" ht="12.75" customHeight="1">
      <c r="A8" s="5" t="s">
        <v>26</v>
      </c>
      <c r="B8" s="19">
        <f t="shared" si="0"/>
        <v>7331</v>
      </c>
      <c r="C8" s="20">
        <v>3772</v>
      </c>
      <c r="D8" s="21">
        <v>3559</v>
      </c>
    </row>
    <row r="9" spans="1:4" ht="12.75" customHeight="1">
      <c r="A9" s="5" t="s">
        <v>28</v>
      </c>
      <c r="B9" s="19">
        <f t="shared" si="0"/>
        <v>7508</v>
      </c>
      <c r="C9" s="20">
        <v>3614</v>
      </c>
      <c r="D9" s="21">
        <v>3894</v>
      </c>
    </row>
    <row r="10" spans="1:4" ht="12.75" customHeight="1">
      <c r="A10" s="5" t="s">
        <v>30</v>
      </c>
      <c r="B10" s="19">
        <f t="shared" si="0"/>
        <v>9613</v>
      </c>
      <c r="C10" s="20">
        <v>4770</v>
      </c>
      <c r="D10" s="21">
        <v>4843</v>
      </c>
    </row>
    <row r="11" spans="1:4" ht="12.75" customHeight="1">
      <c r="A11" s="5" t="s">
        <v>32</v>
      </c>
      <c r="B11" s="19">
        <f t="shared" si="0"/>
        <v>11127</v>
      </c>
      <c r="C11" s="20">
        <v>5559</v>
      </c>
      <c r="D11" s="21">
        <v>5568</v>
      </c>
    </row>
    <row r="12" spans="1:4" ht="12.75" customHeight="1">
      <c r="A12" s="5" t="s">
        <v>34</v>
      </c>
      <c r="B12" s="19">
        <f t="shared" si="0"/>
        <v>9400</v>
      </c>
      <c r="C12" s="20">
        <v>4626</v>
      </c>
      <c r="D12" s="21">
        <v>4774</v>
      </c>
    </row>
    <row r="13" spans="1:4" ht="12.75" customHeight="1">
      <c r="A13" s="5" t="s">
        <v>36</v>
      </c>
      <c r="B13" s="19">
        <f t="shared" si="0"/>
        <v>8808</v>
      </c>
      <c r="C13" s="20">
        <v>4280</v>
      </c>
      <c r="D13" s="21">
        <v>4528</v>
      </c>
    </row>
    <row r="14" spans="1:4" ht="12.75" customHeight="1">
      <c r="A14" s="5" t="s">
        <v>38</v>
      </c>
      <c r="B14" s="19">
        <f t="shared" si="0"/>
        <v>9109</v>
      </c>
      <c r="C14" s="20">
        <v>4510</v>
      </c>
      <c r="D14" s="21">
        <v>4599</v>
      </c>
    </row>
    <row r="15" spans="1:4" ht="12.75" customHeight="1">
      <c r="A15" s="5" t="s">
        <v>40</v>
      </c>
      <c r="B15" s="19">
        <f t="shared" si="0"/>
        <v>10435</v>
      </c>
      <c r="C15" s="20">
        <v>5162</v>
      </c>
      <c r="D15" s="21">
        <v>5273</v>
      </c>
    </row>
    <row r="16" spans="1:4" ht="12.75" customHeight="1">
      <c r="A16" s="5" t="s">
        <v>42</v>
      </c>
      <c r="B16" s="19">
        <f t="shared" si="0"/>
        <v>12060</v>
      </c>
      <c r="C16" s="20">
        <v>5864</v>
      </c>
      <c r="D16" s="21">
        <v>6196</v>
      </c>
    </row>
    <row r="17" spans="1:4" ht="12.75" customHeight="1">
      <c r="A17" s="5" t="s">
        <v>44</v>
      </c>
      <c r="B17" s="19">
        <f t="shared" si="0"/>
        <v>9806</v>
      </c>
      <c r="C17" s="20">
        <v>4713</v>
      </c>
      <c r="D17" s="21">
        <v>5093</v>
      </c>
    </row>
    <row r="18" spans="1:4" ht="12.75" customHeight="1">
      <c r="A18" s="5" t="s">
        <v>46</v>
      </c>
      <c r="B18" s="19">
        <f t="shared" si="0"/>
        <v>8414</v>
      </c>
      <c r="C18" s="20">
        <v>3868</v>
      </c>
      <c r="D18" s="21">
        <v>4546</v>
      </c>
    </row>
    <row r="19" spans="1:4" ht="12.75" customHeight="1">
      <c r="A19" s="5" t="s">
        <v>48</v>
      </c>
      <c r="B19" s="19">
        <f t="shared" si="0"/>
        <v>7881</v>
      </c>
      <c r="C19" s="20">
        <v>3495</v>
      </c>
      <c r="D19" s="21">
        <v>4386</v>
      </c>
    </row>
    <row r="20" spans="1:4" ht="12.75" customHeight="1">
      <c r="A20" s="5" t="s">
        <v>50</v>
      </c>
      <c r="B20" s="19">
        <f t="shared" si="0"/>
        <v>6933</v>
      </c>
      <c r="C20" s="20">
        <v>2807</v>
      </c>
      <c r="D20" s="21">
        <v>4126</v>
      </c>
    </row>
    <row r="21" spans="1:4" ht="13.5">
      <c r="A21" s="5" t="s">
        <v>52</v>
      </c>
      <c r="B21" s="19">
        <f t="shared" si="0"/>
        <v>4842</v>
      </c>
      <c r="C21" s="20">
        <v>1626</v>
      </c>
      <c r="D21" s="21">
        <v>3216</v>
      </c>
    </row>
    <row r="22" spans="1:4" ht="13.5">
      <c r="A22" s="5" t="s">
        <v>53</v>
      </c>
      <c r="B22" s="19">
        <f t="shared" si="0"/>
        <v>2522</v>
      </c>
      <c r="C22" s="20">
        <v>686</v>
      </c>
      <c r="D22" s="21">
        <v>1836</v>
      </c>
    </row>
    <row r="23" spans="1:4" ht="13.5">
      <c r="A23" s="5" t="s">
        <v>54</v>
      </c>
      <c r="B23" s="19">
        <f t="shared" si="0"/>
        <v>1199</v>
      </c>
      <c r="C23" s="20">
        <v>277</v>
      </c>
      <c r="D23" s="21">
        <v>922</v>
      </c>
    </row>
    <row r="24" spans="1:4" ht="13.5">
      <c r="A24" s="5" t="s">
        <v>55</v>
      </c>
      <c r="B24" s="19">
        <f t="shared" si="0"/>
        <v>348</v>
      </c>
      <c r="C24" s="20">
        <v>60</v>
      </c>
      <c r="D24" s="21">
        <v>288</v>
      </c>
    </row>
    <row r="25" spans="1:4" ht="13.5">
      <c r="A25" s="6" t="s">
        <v>4</v>
      </c>
      <c r="B25" s="19">
        <f t="shared" si="0"/>
        <v>181</v>
      </c>
      <c r="C25" s="20">
        <v>110</v>
      </c>
      <c r="D25" s="21">
        <v>71</v>
      </c>
    </row>
    <row r="26" spans="1:4" ht="13.5">
      <c r="A26" s="7" t="s">
        <v>0</v>
      </c>
      <c r="B26" s="22">
        <f>SUM(C26:D26)</f>
        <v>149584</v>
      </c>
      <c r="C26" s="23">
        <f>SUM(C5:C25)</f>
        <v>71053</v>
      </c>
      <c r="D26" s="24">
        <f>SUM(D5:D25)</f>
        <v>78531</v>
      </c>
    </row>
    <row r="27" spans="1:4" ht="13.5">
      <c r="A27" s="9"/>
      <c r="B27" s="25"/>
      <c r="C27" s="26"/>
      <c r="D27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Ｐ明朝,太字"&amp;18平成17年国勢調査年齢（5歳階級別）・男女別人口</oddHeader>
    <oddFooter>&amp;C&amp;P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I6" sqref="I6"/>
    </sheetView>
  </sheetViews>
  <sheetFormatPr defaultColWidth="9.00390625" defaultRowHeight="13.5"/>
  <sheetData>
    <row r="1" spans="1:4" ht="21.75" customHeight="1">
      <c r="A1" s="1" t="s">
        <v>273</v>
      </c>
      <c r="B1" s="2"/>
      <c r="C1" s="2"/>
      <c r="D1" s="2"/>
    </row>
    <row r="2" spans="1:4" ht="21.75" customHeight="1">
      <c r="A2" s="3" t="s">
        <v>6</v>
      </c>
      <c r="B2" s="2"/>
      <c r="C2" s="2"/>
      <c r="D2" s="2"/>
    </row>
    <row r="3" spans="1:4" ht="12.75" customHeight="1">
      <c r="A3" s="13"/>
      <c r="B3" s="15"/>
      <c r="C3" s="10" t="s">
        <v>6</v>
      </c>
      <c r="D3" s="11"/>
    </row>
    <row r="4" spans="1:4" ht="12.75" customHeight="1">
      <c r="A4" s="14"/>
      <c r="B4" s="16" t="s">
        <v>0</v>
      </c>
      <c r="C4" s="18" t="s">
        <v>1</v>
      </c>
      <c r="D4" s="17" t="s">
        <v>2</v>
      </c>
    </row>
    <row r="5" spans="1:4" ht="12.75" customHeight="1">
      <c r="A5" s="4" t="s">
        <v>3</v>
      </c>
      <c r="B5" s="19">
        <v>6633</v>
      </c>
      <c r="C5" s="20">
        <v>3374</v>
      </c>
      <c r="D5" s="21">
        <v>3259</v>
      </c>
    </row>
    <row r="6" spans="1:4" ht="12.75" customHeight="1">
      <c r="A6" s="4" t="s">
        <v>23</v>
      </c>
      <c r="B6" s="19">
        <v>6881</v>
      </c>
      <c r="C6" s="20">
        <v>3538</v>
      </c>
      <c r="D6" s="21">
        <v>3343</v>
      </c>
    </row>
    <row r="7" spans="1:4" ht="12.75" customHeight="1">
      <c r="A7" s="4" t="s">
        <v>24</v>
      </c>
      <c r="B7" s="19">
        <v>7164</v>
      </c>
      <c r="C7" s="20">
        <v>3666</v>
      </c>
      <c r="D7" s="21">
        <v>3498</v>
      </c>
    </row>
    <row r="8" spans="1:4" ht="12.75" customHeight="1">
      <c r="A8" s="5" t="s">
        <v>26</v>
      </c>
      <c r="B8" s="19">
        <v>6980</v>
      </c>
      <c r="C8" s="20">
        <v>3609</v>
      </c>
      <c r="D8" s="21">
        <v>3371</v>
      </c>
    </row>
    <row r="9" spans="1:4" ht="12.75" customHeight="1">
      <c r="A9" s="5" t="s">
        <v>28</v>
      </c>
      <c r="B9" s="19">
        <v>5796</v>
      </c>
      <c r="C9" s="20">
        <v>2781</v>
      </c>
      <c r="D9" s="21">
        <v>3015</v>
      </c>
    </row>
    <row r="10" spans="1:4" ht="12.75" customHeight="1">
      <c r="A10" s="5" t="s">
        <v>30</v>
      </c>
      <c r="B10" s="19">
        <v>7940</v>
      </c>
      <c r="C10" s="20">
        <v>3851</v>
      </c>
      <c r="D10" s="21">
        <v>4089</v>
      </c>
    </row>
    <row r="11" spans="1:4" ht="12.75" customHeight="1">
      <c r="A11" s="5" t="s">
        <v>32</v>
      </c>
      <c r="B11" s="19">
        <v>9454</v>
      </c>
      <c r="C11" s="20">
        <v>4672</v>
      </c>
      <c r="D11" s="21">
        <v>4782</v>
      </c>
    </row>
    <row r="12" spans="1:4" ht="12.75" customHeight="1">
      <c r="A12" s="5" t="s">
        <v>34</v>
      </c>
      <c r="B12" s="19">
        <v>10722</v>
      </c>
      <c r="C12" s="20">
        <v>5330</v>
      </c>
      <c r="D12" s="21">
        <v>5392</v>
      </c>
    </row>
    <row r="13" spans="1:4" ht="12.75" customHeight="1">
      <c r="A13" s="5" t="s">
        <v>36</v>
      </c>
      <c r="B13" s="19">
        <v>9033</v>
      </c>
      <c r="C13" s="20">
        <v>4363</v>
      </c>
      <c r="D13" s="21">
        <v>4670</v>
      </c>
    </row>
    <row r="14" spans="1:4" ht="12.75" customHeight="1">
      <c r="A14" s="5" t="s">
        <v>38</v>
      </c>
      <c r="B14" s="19">
        <v>8470</v>
      </c>
      <c r="C14" s="20">
        <v>4068</v>
      </c>
      <c r="D14" s="21">
        <v>4402</v>
      </c>
    </row>
    <row r="15" spans="1:4" ht="12.75" customHeight="1">
      <c r="A15" s="5" t="s">
        <v>40</v>
      </c>
      <c r="B15" s="19">
        <v>8857</v>
      </c>
      <c r="C15" s="20">
        <v>4319</v>
      </c>
      <c r="D15" s="21">
        <v>4538</v>
      </c>
    </row>
    <row r="16" spans="1:4" ht="12.75" customHeight="1">
      <c r="A16" s="5" t="s">
        <v>42</v>
      </c>
      <c r="B16" s="19">
        <v>9976</v>
      </c>
      <c r="C16" s="20">
        <v>4819</v>
      </c>
      <c r="D16" s="21">
        <v>5157</v>
      </c>
    </row>
    <row r="17" spans="1:4" ht="12.75" customHeight="1">
      <c r="A17" s="5" t="s">
        <v>44</v>
      </c>
      <c r="B17" s="19">
        <v>11682</v>
      </c>
      <c r="C17" s="20">
        <v>5586</v>
      </c>
      <c r="D17" s="21">
        <v>6096</v>
      </c>
    </row>
    <row r="18" spans="1:4" ht="12.75" customHeight="1">
      <c r="A18" s="5" t="s">
        <v>46</v>
      </c>
      <c r="B18" s="19">
        <v>9263</v>
      </c>
      <c r="C18" s="20">
        <v>4362</v>
      </c>
      <c r="D18" s="21">
        <v>4901</v>
      </c>
    </row>
    <row r="19" spans="1:4" ht="12.75" customHeight="1">
      <c r="A19" s="5" t="s">
        <v>48</v>
      </c>
      <c r="B19" s="19">
        <v>7826</v>
      </c>
      <c r="C19" s="20">
        <v>3469</v>
      </c>
      <c r="D19" s="21">
        <v>4357</v>
      </c>
    </row>
    <row r="20" spans="1:4" ht="12.75" customHeight="1">
      <c r="A20" s="5" t="s">
        <v>50</v>
      </c>
      <c r="B20" s="19">
        <v>6974</v>
      </c>
      <c r="C20" s="20">
        <v>2897</v>
      </c>
      <c r="D20" s="21">
        <v>4077</v>
      </c>
    </row>
    <row r="21" spans="1:4" ht="13.5">
      <c r="A21" s="5" t="s">
        <v>52</v>
      </c>
      <c r="B21" s="19">
        <v>5827</v>
      </c>
      <c r="C21" s="20">
        <v>2121</v>
      </c>
      <c r="D21" s="21">
        <v>3706</v>
      </c>
    </row>
    <row r="22" spans="1:4" ht="13.5">
      <c r="A22" s="5" t="s">
        <v>53</v>
      </c>
      <c r="B22" s="19">
        <v>3551</v>
      </c>
      <c r="C22" s="20">
        <v>1000</v>
      </c>
      <c r="D22" s="21">
        <v>2551</v>
      </c>
    </row>
    <row r="23" spans="1:4" ht="13.5">
      <c r="A23" s="5" t="s">
        <v>54</v>
      </c>
      <c r="B23" s="19">
        <v>1446</v>
      </c>
      <c r="C23" s="20">
        <v>296</v>
      </c>
      <c r="D23" s="21">
        <v>1150</v>
      </c>
    </row>
    <row r="24" spans="1:4" ht="13.5">
      <c r="A24" s="5" t="s">
        <v>55</v>
      </c>
      <c r="B24" s="19">
        <v>492</v>
      </c>
      <c r="C24" s="20">
        <v>92</v>
      </c>
      <c r="D24" s="21">
        <v>400</v>
      </c>
    </row>
    <row r="25" spans="1:4" ht="13.5">
      <c r="A25" s="6" t="s">
        <v>4</v>
      </c>
      <c r="B25" s="19">
        <v>3304</v>
      </c>
      <c r="C25" s="20">
        <v>1920</v>
      </c>
      <c r="D25" s="21">
        <v>1384</v>
      </c>
    </row>
    <row r="26" spans="1:4" ht="13.5">
      <c r="A26" s="7" t="s">
        <v>0</v>
      </c>
      <c r="B26" s="22">
        <f>SUM(C26:D26)</f>
        <v>148271</v>
      </c>
      <c r="C26" s="23">
        <f>SUM(C5:C25)</f>
        <v>70133</v>
      </c>
      <c r="D26" s="24">
        <f>SUM(D5:D25)</f>
        <v>78138</v>
      </c>
    </row>
    <row r="27" spans="1:4" ht="13.5">
      <c r="A27" s="9"/>
      <c r="B27" s="25"/>
      <c r="C27" s="26"/>
      <c r="D27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C12" sqref="C12"/>
    </sheetView>
  </sheetViews>
  <sheetFormatPr defaultColWidth="9.00390625" defaultRowHeight="13.5"/>
  <sheetData>
    <row r="1" spans="1:4" ht="21.75" customHeight="1">
      <c r="A1" s="1" t="s">
        <v>274</v>
      </c>
      <c r="B1" s="2"/>
      <c r="C1" s="2"/>
      <c r="D1" s="2"/>
    </row>
    <row r="2" spans="1:4" ht="21.75" customHeight="1">
      <c r="A2" s="3" t="s">
        <v>6</v>
      </c>
      <c r="B2" s="2"/>
      <c r="C2" s="2"/>
      <c r="D2" s="2"/>
    </row>
    <row r="3" spans="1:4" ht="12.75" customHeight="1">
      <c r="A3" s="13"/>
      <c r="B3" s="15"/>
      <c r="C3" s="10" t="s">
        <v>6</v>
      </c>
      <c r="D3" s="11"/>
    </row>
    <row r="4" spans="1:4" ht="12.75" customHeight="1">
      <c r="A4" s="14"/>
      <c r="B4" s="16" t="s">
        <v>0</v>
      </c>
      <c r="C4" s="18" t="s">
        <v>1</v>
      </c>
      <c r="D4" s="17" t="s">
        <v>2</v>
      </c>
    </row>
    <row r="5" spans="1:7" ht="12.75" customHeight="1">
      <c r="A5" s="4" t="s">
        <v>3</v>
      </c>
      <c r="B5" s="19">
        <v>6534</v>
      </c>
      <c r="C5" s="20">
        <v>3240</v>
      </c>
      <c r="D5" s="21">
        <v>3294</v>
      </c>
      <c r="F5" s="87"/>
      <c r="G5" s="87"/>
    </row>
    <row r="6" spans="1:7" ht="12.75" customHeight="1">
      <c r="A6" s="4" t="s">
        <v>254</v>
      </c>
      <c r="B6" s="19">
        <v>6629</v>
      </c>
      <c r="C6" s="20">
        <v>3380</v>
      </c>
      <c r="D6" s="21">
        <v>3249</v>
      </c>
      <c r="F6" s="87"/>
      <c r="G6" s="87"/>
    </row>
    <row r="7" spans="1:7" ht="12.75" customHeight="1">
      <c r="A7" s="4" t="s">
        <v>255</v>
      </c>
      <c r="B7" s="19">
        <v>7000</v>
      </c>
      <c r="C7" s="20">
        <v>3604</v>
      </c>
      <c r="D7" s="21">
        <v>3396</v>
      </c>
      <c r="F7" s="87"/>
      <c r="G7" s="87"/>
    </row>
    <row r="8" spans="1:7" ht="12.75" customHeight="1">
      <c r="A8" s="5" t="s">
        <v>256</v>
      </c>
      <c r="B8" s="19">
        <v>7194</v>
      </c>
      <c r="C8" s="20">
        <v>3777</v>
      </c>
      <c r="D8" s="21">
        <v>3417</v>
      </c>
      <c r="F8" s="87"/>
      <c r="G8" s="87"/>
    </row>
    <row r="9" spans="1:7" ht="12.75" customHeight="1">
      <c r="A9" s="5" t="s">
        <v>257</v>
      </c>
      <c r="B9" s="19">
        <v>6140</v>
      </c>
      <c r="C9" s="20">
        <v>2987</v>
      </c>
      <c r="D9" s="21">
        <v>3153</v>
      </c>
      <c r="F9" s="87"/>
      <c r="G9" s="87"/>
    </row>
    <row r="10" spans="1:7" ht="12.75" customHeight="1">
      <c r="A10" s="5" t="s">
        <v>258</v>
      </c>
      <c r="B10" s="19">
        <v>7076</v>
      </c>
      <c r="C10" s="20">
        <v>3488</v>
      </c>
      <c r="D10" s="21">
        <v>3588</v>
      </c>
      <c r="F10" s="87"/>
      <c r="G10" s="87"/>
    </row>
    <row r="11" spans="1:7" ht="12.75" customHeight="1">
      <c r="A11" s="5" t="s">
        <v>259</v>
      </c>
      <c r="B11" s="19">
        <v>8417</v>
      </c>
      <c r="C11" s="20">
        <v>4075</v>
      </c>
      <c r="D11" s="21">
        <v>4342</v>
      </c>
      <c r="F11" s="87"/>
      <c r="G11" s="87"/>
    </row>
    <row r="12" spans="1:7" ht="12.75" customHeight="1">
      <c r="A12" s="5" t="s">
        <v>260</v>
      </c>
      <c r="B12" s="19">
        <v>9908</v>
      </c>
      <c r="C12" s="20">
        <v>4922</v>
      </c>
      <c r="D12" s="21">
        <v>4986</v>
      </c>
      <c r="F12" s="87"/>
      <c r="G12" s="87"/>
    </row>
    <row r="13" spans="1:7" ht="12.75" customHeight="1">
      <c r="A13" s="5" t="s">
        <v>261</v>
      </c>
      <c r="B13" s="19">
        <v>11008</v>
      </c>
      <c r="C13" s="20">
        <v>5492</v>
      </c>
      <c r="D13" s="21">
        <v>5516</v>
      </c>
      <c r="F13" s="87"/>
      <c r="G13" s="87"/>
    </row>
    <row r="14" spans="1:7" ht="12.75" customHeight="1">
      <c r="A14" s="5" t="s">
        <v>262</v>
      </c>
      <c r="B14" s="19">
        <v>9235</v>
      </c>
      <c r="C14" s="20">
        <v>4530</v>
      </c>
      <c r="D14" s="21">
        <v>4705</v>
      </c>
      <c r="F14" s="87"/>
      <c r="G14" s="87"/>
    </row>
    <row r="15" spans="1:7" ht="12.75" customHeight="1">
      <c r="A15" s="5" t="s">
        <v>263</v>
      </c>
      <c r="B15" s="19">
        <v>8616</v>
      </c>
      <c r="C15" s="20">
        <v>4142</v>
      </c>
      <c r="D15" s="21">
        <v>4474</v>
      </c>
      <c r="F15" s="87"/>
      <c r="G15" s="87"/>
    </row>
    <row r="16" spans="1:7" ht="12.75" customHeight="1">
      <c r="A16" s="5" t="s">
        <v>264</v>
      </c>
      <c r="B16" s="19">
        <v>8917</v>
      </c>
      <c r="C16" s="20">
        <v>4363</v>
      </c>
      <c r="D16" s="21">
        <v>4554</v>
      </c>
      <c r="F16" s="87"/>
      <c r="G16" s="87"/>
    </row>
    <row r="17" spans="1:7" ht="12.75" customHeight="1">
      <c r="A17" s="5" t="s">
        <v>265</v>
      </c>
      <c r="B17" s="19">
        <v>9962</v>
      </c>
      <c r="C17" s="20">
        <v>4791</v>
      </c>
      <c r="D17" s="21">
        <v>5171</v>
      </c>
      <c r="F17" s="87"/>
      <c r="G17" s="87"/>
    </row>
    <row r="18" spans="1:7" ht="12.75" customHeight="1">
      <c r="A18" s="5" t="s">
        <v>266</v>
      </c>
      <c r="B18" s="19">
        <v>11345</v>
      </c>
      <c r="C18" s="20">
        <v>5352</v>
      </c>
      <c r="D18" s="21">
        <v>5993</v>
      </c>
      <c r="F18" s="87"/>
      <c r="G18" s="87"/>
    </row>
    <row r="19" spans="1:7" ht="12.75" customHeight="1">
      <c r="A19" s="5" t="s">
        <v>267</v>
      </c>
      <c r="B19" s="19">
        <v>8733</v>
      </c>
      <c r="C19" s="20">
        <v>4022</v>
      </c>
      <c r="D19" s="21">
        <v>4711</v>
      </c>
      <c r="F19" s="87"/>
      <c r="G19" s="87"/>
    </row>
    <row r="20" spans="1:7" ht="12.75" customHeight="1">
      <c r="A20" s="5" t="s">
        <v>268</v>
      </c>
      <c r="B20" s="19">
        <v>7254</v>
      </c>
      <c r="C20" s="20">
        <v>3074</v>
      </c>
      <c r="D20" s="21">
        <v>4180</v>
      </c>
      <c r="F20" s="87"/>
      <c r="G20" s="87"/>
    </row>
    <row r="21" spans="1:7" ht="13.5">
      <c r="A21" s="5" t="s">
        <v>269</v>
      </c>
      <c r="B21" s="19">
        <v>6038</v>
      </c>
      <c r="C21" s="20">
        <v>2326</v>
      </c>
      <c r="D21" s="21">
        <v>3712</v>
      </c>
      <c r="F21" s="87"/>
      <c r="G21" s="87"/>
    </row>
    <row r="22" spans="1:7" ht="13.5">
      <c r="A22" s="5" t="s">
        <v>270</v>
      </c>
      <c r="B22" s="19">
        <v>4436</v>
      </c>
      <c r="C22" s="20">
        <v>1416</v>
      </c>
      <c r="D22" s="21">
        <v>3020</v>
      </c>
      <c r="F22" s="87"/>
      <c r="G22" s="87"/>
    </row>
    <row r="23" spans="1:7" ht="13.5">
      <c r="A23" s="5" t="s">
        <v>271</v>
      </c>
      <c r="B23" s="19">
        <v>2095</v>
      </c>
      <c r="C23" s="20">
        <v>516</v>
      </c>
      <c r="D23" s="21">
        <v>1579</v>
      </c>
      <c r="F23" s="87"/>
      <c r="G23" s="87"/>
    </row>
    <row r="24" spans="1:7" ht="13.5">
      <c r="A24" s="5" t="s">
        <v>272</v>
      </c>
      <c r="B24" s="19">
        <v>668</v>
      </c>
      <c r="C24" s="20">
        <v>95</v>
      </c>
      <c r="D24" s="21">
        <v>573</v>
      </c>
      <c r="F24" s="87"/>
      <c r="G24" s="87"/>
    </row>
    <row r="25" spans="1:6" ht="13.5">
      <c r="A25" s="6" t="s">
        <v>4</v>
      </c>
      <c r="B25" s="19">
        <v>2108</v>
      </c>
      <c r="C25" s="20">
        <v>1036</v>
      </c>
      <c r="D25" s="21">
        <v>1072</v>
      </c>
      <c r="F25" s="87"/>
    </row>
    <row r="26" spans="1:4" ht="13.5">
      <c r="A26" s="7" t="s">
        <v>0</v>
      </c>
      <c r="B26" s="22">
        <v>149313</v>
      </c>
      <c r="C26" s="23">
        <v>70628</v>
      </c>
      <c r="D26" s="24">
        <v>78685</v>
      </c>
    </row>
    <row r="27" spans="1:4" ht="13.5">
      <c r="A27" s="9"/>
      <c r="B27" s="25"/>
      <c r="C27" s="26"/>
      <c r="D27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R21"/>
  <sheetViews>
    <sheetView zoomScalePageLayoutView="0" workbookViewId="0" topLeftCell="A1">
      <pane xSplit="1" topLeftCell="B1" activePane="topRight" state="frozen"/>
      <selection pane="topLeft" activeCell="C7" sqref="C7"/>
      <selection pane="topRight" activeCell="F6" sqref="F6"/>
    </sheetView>
  </sheetViews>
  <sheetFormatPr defaultColWidth="9.00390625" defaultRowHeight="13.5"/>
  <cols>
    <col min="1" max="16384" width="9.00390625" style="54" customWidth="1"/>
  </cols>
  <sheetData>
    <row r="1" spans="1:52" ht="21.75" customHeight="1">
      <c r="A1" s="52" t="s">
        <v>251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</row>
    <row r="2" spans="1:52" ht="21.75" customHeight="1">
      <c r="A2" s="55" t="s">
        <v>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</row>
    <row r="3" spans="1:70" ht="12.75" customHeight="1">
      <c r="A3" s="56"/>
      <c r="B3" s="57"/>
      <c r="C3" s="58" t="s">
        <v>0</v>
      </c>
      <c r="D3" s="59"/>
      <c r="E3" s="57"/>
      <c r="F3" s="58" t="s">
        <v>230</v>
      </c>
      <c r="G3" s="59"/>
      <c r="H3" s="57"/>
      <c r="I3" s="58" t="s">
        <v>226</v>
      </c>
      <c r="J3" s="59"/>
      <c r="K3" s="57"/>
      <c r="L3" s="58" t="s">
        <v>7</v>
      </c>
      <c r="M3" s="59"/>
      <c r="N3" s="57"/>
      <c r="O3" s="58" t="s">
        <v>197</v>
      </c>
      <c r="P3" s="59"/>
      <c r="Q3" s="57"/>
      <c r="R3" s="58" t="s">
        <v>198</v>
      </c>
      <c r="S3" s="59"/>
      <c r="T3" s="57"/>
      <c r="U3" s="58" t="s">
        <v>10</v>
      </c>
      <c r="V3" s="59"/>
      <c r="W3" s="57"/>
      <c r="X3" s="58" t="s">
        <v>11</v>
      </c>
      <c r="Y3" s="59"/>
      <c r="Z3" s="57"/>
      <c r="AA3" s="58" t="s">
        <v>12</v>
      </c>
      <c r="AB3" s="59"/>
      <c r="AC3" s="57"/>
      <c r="AD3" s="58" t="s">
        <v>199</v>
      </c>
      <c r="AE3" s="59"/>
      <c r="AF3" s="57"/>
      <c r="AG3" s="58" t="s">
        <v>200</v>
      </c>
      <c r="AH3" s="59"/>
      <c r="AI3" s="57"/>
      <c r="AJ3" s="58" t="s">
        <v>201</v>
      </c>
      <c r="AK3" s="59"/>
      <c r="AL3" s="57"/>
      <c r="AM3" s="58" t="s">
        <v>202</v>
      </c>
      <c r="AN3" s="59"/>
      <c r="AO3" s="57"/>
      <c r="AP3" s="58" t="s">
        <v>13</v>
      </c>
      <c r="AQ3" s="59"/>
      <c r="AR3" s="57"/>
      <c r="AS3" s="58" t="s">
        <v>14</v>
      </c>
      <c r="AT3" s="59"/>
      <c r="AU3" s="57"/>
      <c r="AV3" s="58" t="s">
        <v>203</v>
      </c>
      <c r="AW3" s="59"/>
      <c r="AX3" s="57"/>
      <c r="AY3" s="58" t="s">
        <v>204</v>
      </c>
      <c r="AZ3" s="59"/>
      <c r="BA3" s="57"/>
      <c r="BB3" s="58" t="s">
        <v>17</v>
      </c>
      <c r="BC3" s="59"/>
      <c r="BD3" s="57"/>
      <c r="BE3" s="58" t="s">
        <v>18</v>
      </c>
      <c r="BF3" s="59"/>
      <c r="BG3" s="57"/>
      <c r="BH3" s="58" t="s">
        <v>205</v>
      </c>
      <c r="BI3" s="59"/>
      <c r="BJ3" s="57"/>
      <c r="BK3" s="58" t="s">
        <v>20</v>
      </c>
      <c r="BL3" s="59"/>
      <c r="BM3" s="57"/>
      <c r="BN3" s="58" t="s">
        <v>21</v>
      </c>
      <c r="BO3" s="59"/>
      <c r="BP3" s="57"/>
      <c r="BQ3" s="58" t="s">
        <v>227</v>
      </c>
      <c r="BR3" s="59"/>
    </row>
    <row r="4" spans="1:70" ht="12.75" customHeight="1">
      <c r="A4" s="60"/>
      <c r="B4" s="61" t="s">
        <v>0</v>
      </c>
      <c r="C4" s="62" t="s">
        <v>1</v>
      </c>
      <c r="D4" s="63" t="s">
        <v>2</v>
      </c>
      <c r="E4" s="61" t="s">
        <v>0</v>
      </c>
      <c r="F4" s="62" t="s">
        <v>1</v>
      </c>
      <c r="G4" s="63" t="s">
        <v>2</v>
      </c>
      <c r="H4" s="61" t="s">
        <v>0</v>
      </c>
      <c r="I4" s="62" t="s">
        <v>1</v>
      </c>
      <c r="J4" s="63" t="s">
        <v>2</v>
      </c>
      <c r="K4" s="61" t="s">
        <v>0</v>
      </c>
      <c r="L4" s="62" t="s">
        <v>1</v>
      </c>
      <c r="M4" s="63" t="s">
        <v>2</v>
      </c>
      <c r="N4" s="61" t="s">
        <v>0</v>
      </c>
      <c r="O4" s="62" t="s">
        <v>1</v>
      </c>
      <c r="P4" s="63" t="s">
        <v>2</v>
      </c>
      <c r="Q4" s="61" t="s">
        <v>0</v>
      </c>
      <c r="R4" s="62" t="s">
        <v>1</v>
      </c>
      <c r="S4" s="63" t="s">
        <v>2</v>
      </c>
      <c r="T4" s="61" t="s">
        <v>0</v>
      </c>
      <c r="U4" s="62" t="s">
        <v>1</v>
      </c>
      <c r="V4" s="63" t="s">
        <v>2</v>
      </c>
      <c r="W4" s="61" t="s">
        <v>0</v>
      </c>
      <c r="X4" s="62" t="s">
        <v>1</v>
      </c>
      <c r="Y4" s="63" t="s">
        <v>2</v>
      </c>
      <c r="Z4" s="61" t="s">
        <v>0</v>
      </c>
      <c r="AA4" s="62" t="s">
        <v>1</v>
      </c>
      <c r="AB4" s="63" t="s">
        <v>2</v>
      </c>
      <c r="AC4" s="61" t="s">
        <v>0</v>
      </c>
      <c r="AD4" s="62" t="s">
        <v>1</v>
      </c>
      <c r="AE4" s="63" t="s">
        <v>2</v>
      </c>
      <c r="AF4" s="61" t="s">
        <v>0</v>
      </c>
      <c r="AG4" s="62" t="s">
        <v>1</v>
      </c>
      <c r="AH4" s="63" t="s">
        <v>2</v>
      </c>
      <c r="AI4" s="61" t="s">
        <v>0</v>
      </c>
      <c r="AJ4" s="62" t="s">
        <v>1</v>
      </c>
      <c r="AK4" s="63" t="s">
        <v>2</v>
      </c>
      <c r="AL4" s="61" t="s">
        <v>0</v>
      </c>
      <c r="AM4" s="62" t="s">
        <v>1</v>
      </c>
      <c r="AN4" s="63" t="s">
        <v>2</v>
      </c>
      <c r="AO4" s="61" t="s">
        <v>0</v>
      </c>
      <c r="AP4" s="62" t="s">
        <v>1</v>
      </c>
      <c r="AQ4" s="63" t="s">
        <v>2</v>
      </c>
      <c r="AR4" s="61" t="s">
        <v>0</v>
      </c>
      <c r="AS4" s="62" t="s">
        <v>1</v>
      </c>
      <c r="AT4" s="63" t="s">
        <v>2</v>
      </c>
      <c r="AU4" s="61" t="s">
        <v>0</v>
      </c>
      <c r="AV4" s="62" t="s">
        <v>1</v>
      </c>
      <c r="AW4" s="63" t="s">
        <v>2</v>
      </c>
      <c r="AX4" s="61" t="s">
        <v>0</v>
      </c>
      <c r="AY4" s="62" t="s">
        <v>1</v>
      </c>
      <c r="AZ4" s="63" t="s">
        <v>2</v>
      </c>
      <c r="BA4" s="61" t="s">
        <v>0</v>
      </c>
      <c r="BB4" s="62" t="s">
        <v>1</v>
      </c>
      <c r="BC4" s="63" t="s">
        <v>2</v>
      </c>
      <c r="BD4" s="61" t="s">
        <v>0</v>
      </c>
      <c r="BE4" s="62" t="s">
        <v>1</v>
      </c>
      <c r="BF4" s="63" t="s">
        <v>2</v>
      </c>
      <c r="BG4" s="61" t="s">
        <v>0</v>
      </c>
      <c r="BH4" s="62" t="s">
        <v>1</v>
      </c>
      <c r="BI4" s="63" t="s">
        <v>2</v>
      </c>
      <c r="BJ4" s="61" t="s">
        <v>0</v>
      </c>
      <c r="BK4" s="62" t="s">
        <v>1</v>
      </c>
      <c r="BL4" s="63" t="s">
        <v>2</v>
      </c>
      <c r="BM4" s="61" t="s">
        <v>0</v>
      </c>
      <c r="BN4" s="62" t="s">
        <v>1</v>
      </c>
      <c r="BO4" s="63" t="s">
        <v>2</v>
      </c>
      <c r="BP4" s="61" t="s">
        <v>0</v>
      </c>
      <c r="BQ4" s="62" t="s">
        <v>1</v>
      </c>
      <c r="BR4" s="63" t="s">
        <v>2</v>
      </c>
    </row>
    <row r="5" spans="1:70" ht="12.75" customHeight="1">
      <c r="A5" s="64" t="s">
        <v>185</v>
      </c>
      <c r="B5" s="65">
        <f aca="true" t="shared" si="0" ref="B5:B15">SUM(C5:D5)</f>
        <v>2063</v>
      </c>
      <c r="C5" s="66">
        <f>SUMIF($B$4:$BR$4,"=男",E5:BR5)</f>
        <v>989</v>
      </c>
      <c r="D5" s="66">
        <f>SUMIF($B$4:$BR$4,"=女",E5:BS5)</f>
        <v>1074</v>
      </c>
      <c r="E5" s="65">
        <f aca="true" t="shared" si="1" ref="E5:E15">SUM(F5:G5)</f>
        <v>801</v>
      </c>
      <c r="F5" s="67">
        <v>364</v>
      </c>
      <c r="G5" s="68">
        <v>437</v>
      </c>
      <c r="H5" s="65">
        <f aca="true" t="shared" si="2" ref="H5:H15">SUM(I5:J5)</f>
        <v>48</v>
      </c>
      <c r="I5" s="67">
        <v>22</v>
      </c>
      <c r="J5" s="68">
        <v>26</v>
      </c>
      <c r="K5" s="65">
        <f aca="true" t="shared" si="3" ref="K5:K15">SUM(L5:M5)</f>
        <v>60</v>
      </c>
      <c r="L5" s="67">
        <v>30</v>
      </c>
      <c r="M5" s="68">
        <v>30</v>
      </c>
      <c r="N5" s="65">
        <f aca="true" t="shared" si="4" ref="N5:N15">SUM(O5:P5)</f>
        <v>78</v>
      </c>
      <c r="O5" s="67">
        <v>31</v>
      </c>
      <c r="P5" s="68">
        <v>47</v>
      </c>
      <c r="Q5" s="65">
        <f aca="true" t="shared" si="5" ref="Q5:Q15">SUM(R5:S5)</f>
        <v>59</v>
      </c>
      <c r="R5" s="67">
        <v>22</v>
      </c>
      <c r="S5" s="68">
        <v>37</v>
      </c>
      <c r="T5" s="65">
        <f aca="true" t="shared" si="6" ref="T5:T15">SUM(U5:V5)</f>
        <v>59</v>
      </c>
      <c r="U5" s="67">
        <v>37</v>
      </c>
      <c r="V5" s="68">
        <v>22</v>
      </c>
      <c r="W5" s="65">
        <f aca="true" t="shared" si="7" ref="W5:W15">SUM(X5:Y5)</f>
        <v>41</v>
      </c>
      <c r="X5" s="67">
        <v>16</v>
      </c>
      <c r="Y5" s="68">
        <v>25</v>
      </c>
      <c r="Z5" s="65">
        <f aca="true" t="shared" si="8" ref="Z5:Z15">SUM(AA5:AB5)</f>
        <v>37</v>
      </c>
      <c r="AA5" s="67">
        <v>16</v>
      </c>
      <c r="AB5" s="68">
        <v>21</v>
      </c>
      <c r="AC5" s="65">
        <f aca="true" t="shared" si="9" ref="AC5:AC15">SUM(AD5:AE5)</f>
        <v>84</v>
      </c>
      <c r="AD5" s="67">
        <v>38</v>
      </c>
      <c r="AE5" s="68">
        <v>46</v>
      </c>
      <c r="AF5" s="65">
        <f aca="true" t="shared" si="10" ref="AF5:AF15">SUM(AG5:AH5)</f>
        <v>51</v>
      </c>
      <c r="AG5" s="67">
        <v>26</v>
      </c>
      <c r="AH5" s="68">
        <v>25</v>
      </c>
      <c r="AI5" s="65">
        <f aca="true" t="shared" si="11" ref="AI5:AI15">SUM(AJ5:AK5)</f>
        <v>36</v>
      </c>
      <c r="AJ5" s="67">
        <v>20</v>
      </c>
      <c r="AK5" s="68">
        <v>16</v>
      </c>
      <c r="AL5" s="65">
        <f aca="true" t="shared" si="12" ref="AL5:AL15">SUM(AM5:AN5)</f>
        <v>68</v>
      </c>
      <c r="AM5" s="67">
        <v>28</v>
      </c>
      <c r="AN5" s="68">
        <v>40</v>
      </c>
      <c r="AO5" s="65">
        <f aca="true" t="shared" si="13" ref="AO5:AO15">SUM(AP5:AQ5)</f>
        <v>124</v>
      </c>
      <c r="AP5" s="67">
        <v>62</v>
      </c>
      <c r="AQ5" s="68">
        <v>62</v>
      </c>
      <c r="AR5" s="65">
        <f aca="true" t="shared" si="14" ref="AR5:AR15">SUM(AS5:AT5)</f>
        <v>47</v>
      </c>
      <c r="AS5" s="67">
        <v>22</v>
      </c>
      <c r="AT5" s="68">
        <v>25</v>
      </c>
      <c r="AU5" s="65">
        <f aca="true" t="shared" si="15" ref="AU5:AU15">SUM(AV5:AW5)</f>
        <v>44</v>
      </c>
      <c r="AV5" s="67">
        <v>23</v>
      </c>
      <c r="AW5" s="68">
        <v>21</v>
      </c>
      <c r="AX5" s="65">
        <f aca="true" t="shared" si="16" ref="AX5:AX15">SUM(AY5:AZ5)</f>
        <v>44</v>
      </c>
      <c r="AY5" s="67">
        <v>28</v>
      </c>
      <c r="AZ5" s="68">
        <v>16</v>
      </c>
      <c r="BA5" s="65">
        <f aca="true" t="shared" si="17" ref="BA5:BA15">SUM(BB5:BC5)</f>
        <v>62</v>
      </c>
      <c r="BB5" s="67">
        <v>35</v>
      </c>
      <c r="BC5" s="68">
        <v>27</v>
      </c>
      <c r="BD5" s="65">
        <f aca="true" t="shared" si="18" ref="BD5:BD15">SUM(BE5:BF5)</f>
        <v>63</v>
      </c>
      <c r="BE5" s="67">
        <v>34</v>
      </c>
      <c r="BF5" s="68">
        <v>29</v>
      </c>
      <c r="BG5" s="65">
        <f aca="true" t="shared" si="19" ref="BG5:BG15">SUM(BH5:BI5)</f>
        <v>45</v>
      </c>
      <c r="BH5" s="67">
        <v>26</v>
      </c>
      <c r="BI5" s="68">
        <v>19</v>
      </c>
      <c r="BJ5" s="65">
        <f aca="true" t="shared" si="20" ref="BJ5:BJ15">SUM(BK5:BL5)</f>
        <v>51</v>
      </c>
      <c r="BK5" s="67">
        <v>28</v>
      </c>
      <c r="BL5" s="68">
        <v>23</v>
      </c>
      <c r="BM5" s="65">
        <f aca="true" t="shared" si="21" ref="BM5:BM15">SUM(BN5:BO5)</f>
        <v>123</v>
      </c>
      <c r="BN5" s="67">
        <v>70</v>
      </c>
      <c r="BO5" s="68">
        <v>53</v>
      </c>
      <c r="BP5" s="65">
        <f aca="true" t="shared" si="22" ref="BP5:BP15">SUM(BQ5:BR5)</f>
        <v>38</v>
      </c>
      <c r="BQ5" s="67">
        <v>11</v>
      </c>
      <c r="BR5" s="68">
        <v>27</v>
      </c>
    </row>
    <row r="6" spans="1:70" ht="12.75" customHeight="1">
      <c r="A6" s="64" t="s">
        <v>186</v>
      </c>
      <c r="B6" s="69">
        <f t="shared" si="0"/>
        <v>8860</v>
      </c>
      <c r="C6" s="66">
        <f>SUMIF($B$4:$BR$4,"=男",E6:BR6)</f>
        <v>4547</v>
      </c>
      <c r="D6" s="66">
        <f>SUMIF($B$4:$BR$4,"=女",E6:BS6)</f>
        <v>4313</v>
      </c>
      <c r="E6" s="69">
        <f t="shared" si="1"/>
        <v>3112</v>
      </c>
      <c r="F6" s="66">
        <v>1603</v>
      </c>
      <c r="G6" s="70">
        <v>1509</v>
      </c>
      <c r="H6" s="69">
        <f t="shared" si="2"/>
        <v>200</v>
      </c>
      <c r="I6" s="66">
        <v>99</v>
      </c>
      <c r="J6" s="70">
        <v>101</v>
      </c>
      <c r="K6" s="69">
        <f t="shared" si="3"/>
        <v>318</v>
      </c>
      <c r="L6" s="66">
        <v>159</v>
      </c>
      <c r="M6" s="70">
        <v>159</v>
      </c>
      <c r="N6" s="69">
        <f t="shared" si="4"/>
        <v>336</v>
      </c>
      <c r="O6" s="66">
        <v>181</v>
      </c>
      <c r="P6" s="70">
        <v>155</v>
      </c>
      <c r="Q6" s="69">
        <f t="shared" si="5"/>
        <v>231</v>
      </c>
      <c r="R6" s="66">
        <v>125</v>
      </c>
      <c r="S6" s="70">
        <v>106</v>
      </c>
      <c r="T6" s="69">
        <f t="shared" si="6"/>
        <v>236</v>
      </c>
      <c r="U6" s="66">
        <v>130</v>
      </c>
      <c r="V6" s="70">
        <v>106</v>
      </c>
      <c r="W6" s="69">
        <f t="shared" si="7"/>
        <v>241</v>
      </c>
      <c r="X6" s="66">
        <v>127</v>
      </c>
      <c r="Y6" s="70">
        <v>114</v>
      </c>
      <c r="Z6" s="69">
        <f t="shared" si="8"/>
        <v>170</v>
      </c>
      <c r="AA6" s="66">
        <v>89</v>
      </c>
      <c r="AB6" s="70">
        <v>81</v>
      </c>
      <c r="AC6" s="69">
        <f t="shared" si="9"/>
        <v>405</v>
      </c>
      <c r="AD6" s="66">
        <v>219</v>
      </c>
      <c r="AE6" s="70">
        <v>186</v>
      </c>
      <c r="AF6" s="69">
        <f t="shared" si="10"/>
        <v>231</v>
      </c>
      <c r="AG6" s="66">
        <v>110</v>
      </c>
      <c r="AH6" s="70">
        <v>121</v>
      </c>
      <c r="AI6" s="69">
        <f t="shared" si="11"/>
        <v>203</v>
      </c>
      <c r="AJ6" s="66">
        <v>101</v>
      </c>
      <c r="AK6" s="70">
        <v>102</v>
      </c>
      <c r="AL6" s="69">
        <f t="shared" si="12"/>
        <v>256</v>
      </c>
      <c r="AM6" s="66">
        <v>128</v>
      </c>
      <c r="AN6" s="70">
        <v>128</v>
      </c>
      <c r="AO6" s="69">
        <f t="shared" si="13"/>
        <v>580</v>
      </c>
      <c r="AP6" s="66">
        <v>287</v>
      </c>
      <c r="AQ6" s="70">
        <v>293</v>
      </c>
      <c r="AR6" s="69">
        <f t="shared" si="14"/>
        <v>212</v>
      </c>
      <c r="AS6" s="66">
        <v>119</v>
      </c>
      <c r="AT6" s="70">
        <v>93</v>
      </c>
      <c r="AU6" s="69">
        <f t="shared" si="15"/>
        <v>203</v>
      </c>
      <c r="AV6" s="66">
        <v>118</v>
      </c>
      <c r="AW6" s="70">
        <v>85</v>
      </c>
      <c r="AX6" s="69">
        <f t="shared" si="16"/>
        <v>225</v>
      </c>
      <c r="AY6" s="66">
        <v>111</v>
      </c>
      <c r="AZ6" s="70">
        <v>114</v>
      </c>
      <c r="BA6" s="69">
        <f t="shared" si="17"/>
        <v>265</v>
      </c>
      <c r="BB6" s="66">
        <v>130</v>
      </c>
      <c r="BC6" s="70">
        <v>135</v>
      </c>
      <c r="BD6" s="69">
        <f t="shared" si="18"/>
        <v>312</v>
      </c>
      <c r="BE6" s="66">
        <v>157</v>
      </c>
      <c r="BF6" s="70">
        <v>155</v>
      </c>
      <c r="BG6" s="69">
        <f t="shared" si="19"/>
        <v>225</v>
      </c>
      <c r="BH6" s="66">
        <v>113</v>
      </c>
      <c r="BI6" s="70">
        <v>112</v>
      </c>
      <c r="BJ6" s="69">
        <f t="shared" si="20"/>
        <v>217</v>
      </c>
      <c r="BK6" s="66">
        <v>105</v>
      </c>
      <c r="BL6" s="70">
        <v>112</v>
      </c>
      <c r="BM6" s="69">
        <f t="shared" si="21"/>
        <v>501</v>
      </c>
      <c r="BN6" s="66">
        <v>248</v>
      </c>
      <c r="BO6" s="70">
        <v>253</v>
      </c>
      <c r="BP6" s="69">
        <f t="shared" si="22"/>
        <v>181</v>
      </c>
      <c r="BQ6" s="66">
        <v>88</v>
      </c>
      <c r="BR6" s="70">
        <v>93</v>
      </c>
    </row>
    <row r="7" spans="1:70" ht="12.75" customHeight="1">
      <c r="A7" s="64" t="s">
        <v>187</v>
      </c>
      <c r="B7" s="69">
        <f t="shared" si="0"/>
        <v>12064</v>
      </c>
      <c r="C7" s="66">
        <f aca="true" t="shared" si="23" ref="C7:C15">SUMIF($B$4:$BR$4,"=男",E7:BR7)</f>
        <v>6051</v>
      </c>
      <c r="D7" s="66">
        <f>SUMIF($B$4:$BR$4,"=女",E7:BS7)</f>
        <v>6013</v>
      </c>
      <c r="E7" s="69">
        <f t="shared" si="1"/>
        <v>4140</v>
      </c>
      <c r="F7" s="66">
        <v>2010</v>
      </c>
      <c r="G7" s="70">
        <v>2130</v>
      </c>
      <c r="H7" s="69">
        <f t="shared" si="2"/>
        <v>250</v>
      </c>
      <c r="I7" s="66">
        <v>131</v>
      </c>
      <c r="J7" s="70">
        <v>119</v>
      </c>
      <c r="K7" s="69">
        <f t="shared" si="3"/>
        <v>466</v>
      </c>
      <c r="L7" s="66">
        <v>255</v>
      </c>
      <c r="M7" s="70">
        <v>211</v>
      </c>
      <c r="N7" s="69">
        <f t="shared" si="4"/>
        <v>511</v>
      </c>
      <c r="O7" s="66">
        <v>272</v>
      </c>
      <c r="P7" s="70">
        <v>239</v>
      </c>
      <c r="Q7" s="69">
        <f t="shared" si="5"/>
        <v>311</v>
      </c>
      <c r="R7" s="66">
        <v>163</v>
      </c>
      <c r="S7" s="70">
        <v>148</v>
      </c>
      <c r="T7" s="69">
        <f t="shared" si="6"/>
        <v>337</v>
      </c>
      <c r="U7" s="66">
        <v>181</v>
      </c>
      <c r="V7" s="70">
        <v>156</v>
      </c>
      <c r="W7" s="69">
        <f t="shared" si="7"/>
        <v>354</v>
      </c>
      <c r="X7" s="66">
        <v>189</v>
      </c>
      <c r="Y7" s="70">
        <v>165</v>
      </c>
      <c r="Z7" s="69">
        <f t="shared" si="8"/>
        <v>222</v>
      </c>
      <c r="AA7" s="66">
        <v>126</v>
      </c>
      <c r="AB7" s="70">
        <v>96</v>
      </c>
      <c r="AC7" s="69">
        <f t="shared" si="9"/>
        <v>506</v>
      </c>
      <c r="AD7" s="66">
        <v>259</v>
      </c>
      <c r="AE7" s="70">
        <v>247</v>
      </c>
      <c r="AF7" s="69">
        <f t="shared" si="10"/>
        <v>327</v>
      </c>
      <c r="AG7" s="66">
        <v>165</v>
      </c>
      <c r="AH7" s="70">
        <v>162</v>
      </c>
      <c r="AI7" s="69">
        <f t="shared" si="11"/>
        <v>269</v>
      </c>
      <c r="AJ7" s="66">
        <v>136</v>
      </c>
      <c r="AK7" s="70">
        <v>133</v>
      </c>
      <c r="AL7" s="69">
        <f t="shared" si="12"/>
        <v>316</v>
      </c>
      <c r="AM7" s="66">
        <v>155</v>
      </c>
      <c r="AN7" s="70">
        <v>161</v>
      </c>
      <c r="AO7" s="69">
        <f t="shared" si="13"/>
        <v>837</v>
      </c>
      <c r="AP7" s="66">
        <v>377</v>
      </c>
      <c r="AQ7" s="70">
        <v>460</v>
      </c>
      <c r="AR7" s="69">
        <f t="shared" si="14"/>
        <v>278</v>
      </c>
      <c r="AS7" s="66">
        <v>153</v>
      </c>
      <c r="AT7" s="70">
        <v>125</v>
      </c>
      <c r="AU7" s="69">
        <f t="shared" si="15"/>
        <v>273</v>
      </c>
      <c r="AV7" s="66">
        <v>135</v>
      </c>
      <c r="AW7" s="70">
        <v>138</v>
      </c>
      <c r="AX7" s="69">
        <f t="shared" si="16"/>
        <v>292</v>
      </c>
      <c r="AY7" s="66">
        <v>144</v>
      </c>
      <c r="AZ7" s="70">
        <v>148</v>
      </c>
      <c r="BA7" s="69">
        <f t="shared" si="17"/>
        <v>388</v>
      </c>
      <c r="BB7" s="66">
        <v>192</v>
      </c>
      <c r="BC7" s="70">
        <v>196</v>
      </c>
      <c r="BD7" s="69">
        <f t="shared" si="18"/>
        <v>432</v>
      </c>
      <c r="BE7" s="66">
        <v>201</v>
      </c>
      <c r="BF7" s="70">
        <v>231</v>
      </c>
      <c r="BG7" s="69">
        <f t="shared" si="19"/>
        <v>288</v>
      </c>
      <c r="BH7" s="66">
        <v>146</v>
      </c>
      <c r="BI7" s="70">
        <v>142</v>
      </c>
      <c r="BJ7" s="69">
        <f t="shared" si="20"/>
        <v>325</v>
      </c>
      <c r="BK7" s="66">
        <v>160</v>
      </c>
      <c r="BL7" s="70">
        <v>165</v>
      </c>
      <c r="BM7" s="69">
        <f t="shared" si="21"/>
        <v>679</v>
      </c>
      <c r="BN7" s="66">
        <v>369</v>
      </c>
      <c r="BO7" s="70">
        <v>310</v>
      </c>
      <c r="BP7" s="69">
        <f t="shared" si="22"/>
        <v>263</v>
      </c>
      <c r="BQ7" s="66">
        <v>132</v>
      </c>
      <c r="BR7" s="70">
        <v>131</v>
      </c>
    </row>
    <row r="8" spans="1:70" ht="12.75" customHeight="1">
      <c r="A8" s="64">
        <v>14</v>
      </c>
      <c r="B8" s="69">
        <f t="shared" si="0"/>
        <v>1582</v>
      </c>
      <c r="C8" s="66">
        <f t="shared" si="23"/>
        <v>724</v>
      </c>
      <c r="D8" s="66">
        <f>SUMIF($B$4:$BR$4,"=女",E8:BS8)</f>
        <v>858</v>
      </c>
      <c r="E8" s="69">
        <f t="shared" si="1"/>
        <v>600</v>
      </c>
      <c r="F8" s="66">
        <v>291</v>
      </c>
      <c r="G8" s="70">
        <v>309</v>
      </c>
      <c r="H8" s="69">
        <f t="shared" si="2"/>
        <v>31</v>
      </c>
      <c r="I8" s="66">
        <v>17</v>
      </c>
      <c r="J8" s="70">
        <v>14</v>
      </c>
      <c r="K8" s="69">
        <f t="shared" si="3"/>
        <v>51</v>
      </c>
      <c r="L8" s="66">
        <v>25</v>
      </c>
      <c r="M8" s="70">
        <v>26</v>
      </c>
      <c r="N8" s="69">
        <f t="shared" si="4"/>
        <v>54</v>
      </c>
      <c r="O8" s="66">
        <v>21</v>
      </c>
      <c r="P8" s="70">
        <v>33</v>
      </c>
      <c r="Q8" s="69">
        <f t="shared" si="5"/>
        <v>41</v>
      </c>
      <c r="R8" s="66">
        <v>19</v>
      </c>
      <c r="S8" s="70">
        <v>22</v>
      </c>
      <c r="T8" s="69">
        <f t="shared" si="6"/>
        <v>31</v>
      </c>
      <c r="U8" s="66">
        <v>15</v>
      </c>
      <c r="V8" s="70">
        <v>16</v>
      </c>
      <c r="W8" s="69">
        <f t="shared" si="7"/>
        <v>36</v>
      </c>
      <c r="X8" s="66">
        <v>19</v>
      </c>
      <c r="Y8" s="70">
        <v>17</v>
      </c>
      <c r="Z8" s="69">
        <f t="shared" si="8"/>
        <v>28</v>
      </c>
      <c r="AA8" s="66">
        <v>18</v>
      </c>
      <c r="AB8" s="70">
        <v>10</v>
      </c>
      <c r="AC8" s="69">
        <f t="shared" si="9"/>
        <v>49</v>
      </c>
      <c r="AD8" s="66">
        <v>28</v>
      </c>
      <c r="AE8" s="70">
        <v>21</v>
      </c>
      <c r="AF8" s="69">
        <f t="shared" si="10"/>
        <v>39</v>
      </c>
      <c r="AG8" s="66">
        <v>12</v>
      </c>
      <c r="AH8" s="70">
        <v>27</v>
      </c>
      <c r="AI8" s="69">
        <f t="shared" si="11"/>
        <v>29</v>
      </c>
      <c r="AJ8" s="66">
        <v>12</v>
      </c>
      <c r="AK8" s="70">
        <v>17</v>
      </c>
      <c r="AL8" s="69">
        <f t="shared" si="12"/>
        <v>41</v>
      </c>
      <c r="AM8" s="66">
        <v>20</v>
      </c>
      <c r="AN8" s="70">
        <v>21</v>
      </c>
      <c r="AO8" s="69">
        <f t="shared" si="13"/>
        <v>200</v>
      </c>
      <c r="AP8" s="66">
        <v>49</v>
      </c>
      <c r="AQ8" s="70">
        <v>151</v>
      </c>
      <c r="AR8" s="69">
        <f t="shared" si="14"/>
        <v>24</v>
      </c>
      <c r="AS8" s="66">
        <v>11</v>
      </c>
      <c r="AT8" s="70">
        <v>13</v>
      </c>
      <c r="AU8" s="69">
        <f t="shared" si="15"/>
        <v>35</v>
      </c>
      <c r="AV8" s="66">
        <v>20</v>
      </c>
      <c r="AW8" s="70">
        <v>15</v>
      </c>
      <c r="AX8" s="69">
        <f t="shared" si="16"/>
        <v>35</v>
      </c>
      <c r="AY8" s="66">
        <v>20</v>
      </c>
      <c r="AZ8" s="70">
        <v>15</v>
      </c>
      <c r="BA8" s="69">
        <f t="shared" si="17"/>
        <v>40</v>
      </c>
      <c r="BB8" s="66">
        <v>18</v>
      </c>
      <c r="BC8" s="70">
        <v>22</v>
      </c>
      <c r="BD8" s="69">
        <f t="shared" si="18"/>
        <v>53</v>
      </c>
      <c r="BE8" s="66">
        <v>28</v>
      </c>
      <c r="BF8" s="70">
        <v>25</v>
      </c>
      <c r="BG8" s="69">
        <f t="shared" si="19"/>
        <v>32</v>
      </c>
      <c r="BH8" s="66">
        <v>16</v>
      </c>
      <c r="BI8" s="70">
        <v>16</v>
      </c>
      <c r="BJ8" s="69">
        <f t="shared" si="20"/>
        <v>37</v>
      </c>
      <c r="BK8" s="66">
        <v>22</v>
      </c>
      <c r="BL8" s="70">
        <v>15</v>
      </c>
      <c r="BM8" s="69">
        <f t="shared" si="21"/>
        <v>63</v>
      </c>
      <c r="BN8" s="66">
        <v>28</v>
      </c>
      <c r="BO8" s="70">
        <v>35</v>
      </c>
      <c r="BP8" s="69">
        <f t="shared" si="22"/>
        <v>33</v>
      </c>
      <c r="BQ8" s="66">
        <v>15</v>
      </c>
      <c r="BR8" s="70">
        <v>18</v>
      </c>
    </row>
    <row r="9" spans="1:70" ht="12.75" customHeight="1">
      <c r="A9" s="64" t="s">
        <v>188</v>
      </c>
      <c r="B9" s="69">
        <f t="shared" si="0"/>
        <v>7379</v>
      </c>
      <c r="C9" s="66">
        <f t="shared" si="23"/>
        <v>3421</v>
      </c>
      <c r="D9" s="66">
        <f aca="true" t="shared" si="24" ref="D9:D15">SUMIF($B$4:$BR$4,"=女",E9:BS9)</f>
        <v>3958</v>
      </c>
      <c r="E9" s="69">
        <f t="shared" si="1"/>
        <v>2770</v>
      </c>
      <c r="F9" s="66">
        <v>1365</v>
      </c>
      <c r="G9" s="70">
        <v>1405</v>
      </c>
      <c r="H9" s="69">
        <f t="shared" si="2"/>
        <v>141</v>
      </c>
      <c r="I9" s="66">
        <v>79</v>
      </c>
      <c r="J9" s="70">
        <v>62</v>
      </c>
      <c r="K9" s="69">
        <f t="shared" si="3"/>
        <v>228</v>
      </c>
      <c r="L9" s="66">
        <v>106</v>
      </c>
      <c r="M9" s="70">
        <v>122</v>
      </c>
      <c r="N9" s="69">
        <f t="shared" si="4"/>
        <v>267</v>
      </c>
      <c r="O9" s="66">
        <v>112</v>
      </c>
      <c r="P9" s="70">
        <v>155</v>
      </c>
      <c r="Q9" s="69">
        <f t="shared" si="5"/>
        <v>154</v>
      </c>
      <c r="R9" s="66">
        <v>61</v>
      </c>
      <c r="S9" s="70">
        <v>93</v>
      </c>
      <c r="T9" s="69">
        <f t="shared" si="6"/>
        <v>200</v>
      </c>
      <c r="U9" s="66">
        <v>89</v>
      </c>
      <c r="V9" s="70">
        <v>111</v>
      </c>
      <c r="W9" s="69">
        <f t="shared" si="7"/>
        <v>167</v>
      </c>
      <c r="X9" s="66">
        <v>84</v>
      </c>
      <c r="Y9" s="70">
        <v>83</v>
      </c>
      <c r="Z9" s="69">
        <f t="shared" si="8"/>
        <v>107</v>
      </c>
      <c r="AA9" s="66">
        <v>66</v>
      </c>
      <c r="AB9" s="70">
        <v>41</v>
      </c>
      <c r="AC9" s="69">
        <f t="shared" si="9"/>
        <v>302</v>
      </c>
      <c r="AD9" s="66">
        <v>150</v>
      </c>
      <c r="AE9" s="70">
        <v>152</v>
      </c>
      <c r="AF9" s="69">
        <f t="shared" si="10"/>
        <v>186</v>
      </c>
      <c r="AG9" s="66">
        <v>91</v>
      </c>
      <c r="AH9" s="70">
        <v>95</v>
      </c>
      <c r="AI9" s="69">
        <f t="shared" si="11"/>
        <v>162</v>
      </c>
      <c r="AJ9" s="66">
        <v>69</v>
      </c>
      <c r="AK9" s="70">
        <v>93</v>
      </c>
      <c r="AL9" s="69">
        <f t="shared" si="12"/>
        <v>166</v>
      </c>
      <c r="AM9" s="66">
        <v>86</v>
      </c>
      <c r="AN9" s="70">
        <v>80</v>
      </c>
      <c r="AO9" s="69">
        <f t="shared" si="13"/>
        <v>864</v>
      </c>
      <c r="AP9" s="66">
        <v>230</v>
      </c>
      <c r="AQ9" s="70">
        <v>634</v>
      </c>
      <c r="AR9" s="69">
        <f t="shared" si="14"/>
        <v>136</v>
      </c>
      <c r="AS9" s="66">
        <v>67</v>
      </c>
      <c r="AT9" s="70">
        <v>69</v>
      </c>
      <c r="AU9" s="69">
        <f t="shared" si="15"/>
        <v>179</v>
      </c>
      <c r="AV9" s="66">
        <v>89</v>
      </c>
      <c r="AW9" s="70">
        <v>90</v>
      </c>
      <c r="AX9" s="69">
        <f t="shared" si="16"/>
        <v>158</v>
      </c>
      <c r="AY9" s="66">
        <v>72</v>
      </c>
      <c r="AZ9" s="70">
        <v>86</v>
      </c>
      <c r="BA9" s="69">
        <f t="shared" si="17"/>
        <v>190</v>
      </c>
      <c r="BB9" s="66">
        <v>107</v>
      </c>
      <c r="BC9" s="70">
        <v>83</v>
      </c>
      <c r="BD9" s="69">
        <f t="shared" si="18"/>
        <v>207</v>
      </c>
      <c r="BE9" s="66">
        <v>106</v>
      </c>
      <c r="BF9" s="70">
        <v>101</v>
      </c>
      <c r="BG9" s="69">
        <f t="shared" si="19"/>
        <v>146</v>
      </c>
      <c r="BH9" s="66">
        <v>71</v>
      </c>
      <c r="BI9" s="70">
        <v>75</v>
      </c>
      <c r="BJ9" s="69">
        <f t="shared" si="20"/>
        <v>169</v>
      </c>
      <c r="BK9" s="66">
        <v>91</v>
      </c>
      <c r="BL9" s="70">
        <v>78</v>
      </c>
      <c r="BM9" s="69">
        <f t="shared" si="21"/>
        <v>344</v>
      </c>
      <c r="BN9" s="66">
        <v>162</v>
      </c>
      <c r="BO9" s="70">
        <v>182</v>
      </c>
      <c r="BP9" s="69">
        <f t="shared" si="22"/>
        <v>136</v>
      </c>
      <c r="BQ9" s="66">
        <v>68</v>
      </c>
      <c r="BR9" s="71">
        <v>68</v>
      </c>
    </row>
    <row r="10" spans="1:70" ht="12.75" customHeight="1">
      <c r="A10" s="64" t="s">
        <v>189</v>
      </c>
      <c r="B10" s="69">
        <f t="shared" si="0"/>
        <v>5488</v>
      </c>
      <c r="C10" s="66">
        <f t="shared" si="23"/>
        <v>2574</v>
      </c>
      <c r="D10" s="66">
        <f t="shared" si="24"/>
        <v>2914</v>
      </c>
      <c r="E10" s="69">
        <f t="shared" si="1"/>
        <v>2322</v>
      </c>
      <c r="F10" s="66">
        <v>1047</v>
      </c>
      <c r="G10" s="70">
        <v>1275</v>
      </c>
      <c r="H10" s="69">
        <f t="shared" si="2"/>
        <v>115</v>
      </c>
      <c r="I10" s="66">
        <v>55</v>
      </c>
      <c r="J10" s="70">
        <v>60</v>
      </c>
      <c r="K10" s="69">
        <f t="shared" si="3"/>
        <v>160</v>
      </c>
      <c r="L10" s="66">
        <v>73</v>
      </c>
      <c r="M10" s="70">
        <v>87</v>
      </c>
      <c r="N10" s="69">
        <f t="shared" si="4"/>
        <v>183</v>
      </c>
      <c r="O10" s="66">
        <v>85</v>
      </c>
      <c r="P10" s="70">
        <v>98</v>
      </c>
      <c r="Q10" s="69">
        <f t="shared" si="5"/>
        <v>138</v>
      </c>
      <c r="R10" s="66">
        <v>56</v>
      </c>
      <c r="S10" s="70">
        <v>82</v>
      </c>
      <c r="T10" s="69">
        <f t="shared" si="6"/>
        <v>183</v>
      </c>
      <c r="U10" s="66">
        <v>89</v>
      </c>
      <c r="V10" s="70">
        <v>94</v>
      </c>
      <c r="W10" s="69">
        <f t="shared" si="7"/>
        <v>118</v>
      </c>
      <c r="X10" s="66">
        <v>57</v>
      </c>
      <c r="Y10" s="70">
        <v>61</v>
      </c>
      <c r="Z10" s="69">
        <f t="shared" si="8"/>
        <v>97</v>
      </c>
      <c r="AA10" s="66">
        <v>48</v>
      </c>
      <c r="AB10" s="70">
        <v>49</v>
      </c>
      <c r="AC10" s="69">
        <f t="shared" si="9"/>
        <v>219</v>
      </c>
      <c r="AD10" s="66">
        <v>111</v>
      </c>
      <c r="AE10" s="70">
        <v>108</v>
      </c>
      <c r="AF10" s="69">
        <f t="shared" si="10"/>
        <v>119</v>
      </c>
      <c r="AG10" s="66">
        <v>59</v>
      </c>
      <c r="AH10" s="70">
        <v>60</v>
      </c>
      <c r="AI10" s="69">
        <f t="shared" si="11"/>
        <v>110</v>
      </c>
      <c r="AJ10" s="66">
        <v>48</v>
      </c>
      <c r="AK10" s="70">
        <v>62</v>
      </c>
      <c r="AL10" s="69">
        <f t="shared" si="12"/>
        <v>136</v>
      </c>
      <c r="AM10" s="66">
        <v>59</v>
      </c>
      <c r="AN10" s="70">
        <v>77</v>
      </c>
      <c r="AO10" s="69">
        <f t="shared" si="13"/>
        <v>420</v>
      </c>
      <c r="AP10" s="66">
        <v>191</v>
      </c>
      <c r="AQ10" s="70">
        <v>229</v>
      </c>
      <c r="AR10" s="69">
        <f t="shared" si="14"/>
        <v>101</v>
      </c>
      <c r="AS10" s="66">
        <v>49</v>
      </c>
      <c r="AT10" s="70">
        <v>52</v>
      </c>
      <c r="AU10" s="69">
        <f t="shared" si="15"/>
        <v>101</v>
      </c>
      <c r="AV10" s="66">
        <v>51</v>
      </c>
      <c r="AW10" s="70">
        <v>50</v>
      </c>
      <c r="AX10" s="69">
        <f t="shared" si="16"/>
        <v>116</v>
      </c>
      <c r="AY10" s="66">
        <v>58</v>
      </c>
      <c r="AZ10" s="70">
        <v>58</v>
      </c>
      <c r="BA10" s="69">
        <f t="shared" si="17"/>
        <v>128</v>
      </c>
      <c r="BB10" s="66">
        <v>70</v>
      </c>
      <c r="BC10" s="70">
        <v>58</v>
      </c>
      <c r="BD10" s="69">
        <f t="shared" si="18"/>
        <v>127</v>
      </c>
      <c r="BE10" s="66">
        <v>68</v>
      </c>
      <c r="BF10" s="70">
        <v>59</v>
      </c>
      <c r="BG10" s="69">
        <f t="shared" si="19"/>
        <v>103</v>
      </c>
      <c r="BH10" s="66">
        <v>51</v>
      </c>
      <c r="BI10" s="70">
        <v>52</v>
      </c>
      <c r="BJ10" s="69">
        <f t="shared" si="20"/>
        <v>100</v>
      </c>
      <c r="BK10" s="66">
        <v>51</v>
      </c>
      <c r="BL10" s="70">
        <v>49</v>
      </c>
      <c r="BM10" s="69">
        <f t="shared" si="21"/>
        <v>300</v>
      </c>
      <c r="BN10" s="66">
        <v>147</v>
      </c>
      <c r="BO10" s="70">
        <v>153</v>
      </c>
      <c r="BP10" s="69">
        <f t="shared" si="22"/>
        <v>92</v>
      </c>
      <c r="BQ10" s="66">
        <v>51</v>
      </c>
      <c r="BR10" s="71">
        <v>41</v>
      </c>
    </row>
    <row r="11" spans="1:70" s="77" customFormat="1" ht="12.75" customHeight="1">
      <c r="A11" s="72" t="s">
        <v>190</v>
      </c>
      <c r="B11" s="73">
        <f t="shared" si="0"/>
        <v>6952</v>
      </c>
      <c r="C11" s="66">
        <f t="shared" si="23"/>
        <v>6952</v>
      </c>
      <c r="D11" s="74" t="s">
        <v>249</v>
      </c>
      <c r="E11" s="69">
        <f t="shared" si="1"/>
        <v>2914</v>
      </c>
      <c r="F11" s="75">
        <v>2914</v>
      </c>
      <c r="G11" s="74" t="s">
        <v>249</v>
      </c>
      <c r="H11" s="73">
        <f t="shared" si="2"/>
        <v>142</v>
      </c>
      <c r="I11" s="75">
        <v>142</v>
      </c>
      <c r="J11" s="74" t="s">
        <v>249</v>
      </c>
      <c r="K11" s="73">
        <f t="shared" si="3"/>
        <v>212</v>
      </c>
      <c r="L11" s="75">
        <v>212</v>
      </c>
      <c r="M11" s="74" t="s">
        <v>249</v>
      </c>
      <c r="N11" s="73">
        <f t="shared" si="4"/>
        <v>242</v>
      </c>
      <c r="O11" s="75">
        <v>242</v>
      </c>
      <c r="P11" s="76" t="s">
        <v>249</v>
      </c>
      <c r="Q11" s="73">
        <f t="shared" si="5"/>
        <v>180</v>
      </c>
      <c r="R11" s="75">
        <v>180</v>
      </c>
      <c r="S11" s="74" t="s">
        <v>249</v>
      </c>
      <c r="T11" s="73">
        <f t="shared" si="6"/>
        <v>158</v>
      </c>
      <c r="U11" s="75">
        <v>158</v>
      </c>
      <c r="V11" s="74" t="s">
        <v>249</v>
      </c>
      <c r="W11" s="73">
        <f t="shared" si="7"/>
        <v>165</v>
      </c>
      <c r="X11" s="75">
        <v>165</v>
      </c>
      <c r="Y11" s="74" t="s">
        <v>249</v>
      </c>
      <c r="Z11" s="73">
        <f t="shared" si="8"/>
        <v>113</v>
      </c>
      <c r="AA11" s="75">
        <v>113</v>
      </c>
      <c r="AB11" s="74" t="s">
        <v>249</v>
      </c>
      <c r="AC11" s="73">
        <f t="shared" si="9"/>
        <v>249</v>
      </c>
      <c r="AD11" s="75">
        <v>249</v>
      </c>
      <c r="AE11" s="76" t="s">
        <v>249</v>
      </c>
      <c r="AF11" s="73">
        <f t="shared" si="10"/>
        <v>164</v>
      </c>
      <c r="AG11" s="75">
        <v>164</v>
      </c>
      <c r="AH11" s="74" t="s">
        <v>249</v>
      </c>
      <c r="AI11" s="73">
        <f t="shared" si="11"/>
        <v>150</v>
      </c>
      <c r="AJ11" s="75">
        <v>150</v>
      </c>
      <c r="AK11" s="74" t="s">
        <v>249</v>
      </c>
      <c r="AL11" s="73">
        <f t="shared" si="12"/>
        <v>188</v>
      </c>
      <c r="AM11" s="75">
        <v>188</v>
      </c>
      <c r="AN11" s="74" t="s">
        <v>249</v>
      </c>
      <c r="AO11" s="73">
        <f t="shared" si="13"/>
        <v>486</v>
      </c>
      <c r="AP11" s="75">
        <v>486</v>
      </c>
      <c r="AQ11" s="74" t="s">
        <v>249</v>
      </c>
      <c r="AR11" s="73">
        <f t="shared" si="14"/>
        <v>139</v>
      </c>
      <c r="AS11" s="75">
        <v>139</v>
      </c>
      <c r="AT11" s="76" t="s">
        <v>249</v>
      </c>
      <c r="AU11" s="73">
        <f t="shared" si="15"/>
        <v>130</v>
      </c>
      <c r="AV11" s="75">
        <v>130</v>
      </c>
      <c r="AW11" s="74" t="s">
        <v>249</v>
      </c>
      <c r="AX11" s="73">
        <f t="shared" si="16"/>
        <v>144</v>
      </c>
      <c r="AY11" s="75">
        <v>144</v>
      </c>
      <c r="AZ11" s="74" t="s">
        <v>249</v>
      </c>
      <c r="BA11" s="73">
        <f t="shared" si="17"/>
        <v>181</v>
      </c>
      <c r="BB11" s="75">
        <v>181</v>
      </c>
      <c r="BC11" s="74" t="s">
        <v>249</v>
      </c>
      <c r="BD11" s="73">
        <f t="shared" si="18"/>
        <v>205</v>
      </c>
      <c r="BE11" s="75">
        <v>205</v>
      </c>
      <c r="BF11" s="74" t="s">
        <v>249</v>
      </c>
      <c r="BG11" s="73">
        <f t="shared" si="19"/>
        <v>160</v>
      </c>
      <c r="BH11" s="75">
        <v>160</v>
      </c>
      <c r="BI11" s="76" t="s">
        <v>249</v>
      </c>
      <c r="BJ11" s="73">
        <f t="shared" si="20"/>
        <v>147</v>
      </c>
      <c r="BK11" s="75">
        <v>147</v>
      </c>
      <c r="BL11" s="74" t="s">
        <v>249</v>
      </c>
      <c r="BM11" s="73">
        <f t="shared" si="21"/>
        <v>357</v>
      </c>
      <c r="BN11" s="75">
        <v>357</v>
      </c>
      <c r="BO11" s="74" t="s">
        <v>249</v>
      </c>
      <c r="BP11" s="73">
        <f t="shared" si="22"/>
        <v>126</v>
      </c>
      <c r="BQ11" s="75">
        <v>126</v>
      </c>
      <c r="BR11" s="76" t="s">
        <v>249</v>
      </c>
    </row>
    <row r="12" spans="1:70" s="77" customFormat="1" ht="12.75" customHeight="1">
      <c r="A12" s="72" t="s">
        <v>191</v>
      </c>
      <c r="B12" s="73">
        <f t="shared" si="0"/>
        <v>6432</v>
      </c>
      <c r="C12" s="66">
        <f t="shared" si="23"/>
        <v>6432</v>
      </c>
      <c r="D12" s="74" t="s">
        <v>249</v>
      </c>
      <c r="E12" s="69">
        <f t="shared" si="1"/>
        <v>2504</v>
      </c>
      <c r="F12" s="75">
        <v>2504</v>
      </c>
      <c r="G12" s="74" t="s">
        <v>249</v>
      </c>
      <c r="H12" s="73">
        <f t="shared" si="2"/>
        <v>112</v>
      </c>
      <c r="I12" s="75">
        <v>112</v>
      </c>
      <c r="J12" s="74" t="s">
        <v>249</v>
      </c>
      <c r="K12" s="73">
        <f t="shared" si="3"/>
        <v>229</v>
      </c>
      <c r="L12" s="75">
        <v>229</v>
      </c>
      <c r="M12" s="74" t="s">
        <v>249</v>
      </c>
      <c r="N12" s="73">
        <f t="shared" si="4"/>
        <v>215</v>
      </c>
      <c r="O12" s="75">
        <v>215</v>
      </c>
      <c r="P12" s="76" t="s">
        <v>249</v>
      </c>
      <c r="Q12" s="73">
        <f t="shared" si="5"/>
        <v>175</v>
      </c>
      <c r="R12" s="75">
        <v>175</v>
      </c>
      <c r="S12" s="74" t="s">
        <v>249</v>
      </c>
      <c r="T12" s="73">
        <f t="shared" si="6"/>
        <v>192</v>
      </c>
      <c r="U12" s="75">
        <v>192</v>
      </c>
      <c r="V12" s="74" t="s">
        <v>249</v>
      </c>
      <c r="W12" s="73">
        <f t="shared" si="7"/>
        <v>150</v>
      </c>
      <c r="X12" s="75">
        <v>150</v>
      </c>
      <c r="Y12" s="74" t="s">
        <v>249</v>
      </c>
      <c r="Z12" s="73">
        <f t="shared" si="8"/>
        <v>105</v>
      </c>
      <c r="AA12" s="75">
        <v>105</v>
      </c>
      <c r="AB12" s="74" t="s">
        <v>249</v>
      </c>
      <c r="AC12" s="73">
        <f t="shared" si="9"/>
        <v>246</v>
      </c>
      <c r="AD12" s="75">
        <v>246</v>
      </c>
      <c r="AE12" s="76" t="s">
        <v>249</v>
      </c>
      <c r="AF12" s="73">
        <f t="shared" si="10"/>
        <v>144</v>
      </c>
      <c r="AG12" s="75">
        <v>144</v>
      </c>
      <c r="AH12" s="74" t="s">
        <v>249</v>
      </c>
      <c r="AI12" s="73">
        <f t="shared" si="11"/>
        <v>133</v>
      </c>
      <c r="AJ12" s="75">
        <v>133</v>
      </c>
      <c r="AK12" s="74" t="s">
        <v>249</v>
      </c>
      <c r="AL12" s="73">
        <f t="shared" si="12"/>
        <v>182</v>
      </c>
      <c r="AM12" s="75">
        <v>182</v>
      </c>
      <c r="AN12" s="74" t="s">
        <v>249</v>
      </c>
      <c r="AO12" s="73">
        <f t="shared" si="13"/>
        <v>441</v>
      </c>
      <c r="AP12" s="75">
        <v>441</v>
      </c>
      <c r="AQ12" s="74" t="s">
        <v>249</v>
      </c>
      <c r="AR12" s="73">
        <f t="shared" si="14"/>
        <v>145</v>
      </c>
      <c r="AS12" s="75">
        <v>145</v>
      </c>
      <c r="AT12" s="76" t="s">
        <v>249</v>
      </c>
      <c r="AU12" s="73">
        <f t="shared" si="15"/>
        <v>154</v>
      </c>
      <c r="AV12" s="75">
        <v>154</v>
      </c>
      <c r="AW12" s="74" t="s">
        <v>249</v>
      </c>
      <c r="AX12" s="73">
        <f t="shared" si="16"/>
        <v>169</v>
      </c>
      <c r="AY12" s="75">
        <v>169</v>
      </c>
      <c r="AZ12" s="74" t="s">
        <v>249</v>
      </c>
      <c r="BA12" s="73">
        <f t="shared" si="17"/>
        <v>174</v>
      </c>
      <c r="BB12" s="75">
        <v>174</v>
      </c>
      <c r="BC12" s="74" t="s">
        <v>249</v>
      </c>
      <c r="BD12" s="73">
        <f t="shared" si="18"/>
        <v>189</v>
      </c>
      <c r="BE12" s="75">
        <v>189</v>
      </c>
      <c r="BF12" s="74" t="s">
        <v>249</v>
      </c>
      <c r="BG12" s="73">
        <f t="shared" si="19"/>
        <v>143</v>
      </c>
      <c r="BH12" s="75">
        <v>143</v>
      </c>
      <c r="BI12" s="76" t="s">
        <v>249</v>
      </c>
      <c r="BJ12" s="73">
        <f t="shared" si="20"/>
        <v>136</v>
      </c>
      <c r="BK12" s="75">
        <v>136</v>
      </c>
      <c r="BL12" s="74" t="s">
        <v>249</v>
      </c>
      <c r="BM12" s="73">
        <f t="shared" si="21"/>
        <v>357</v>
      </c>
      <c r="BN12" s="75">
        <v>357</v>
      </c>
      <c r="BO12" s="74" t="s">
        <v>249</v>
      </c>
      <c r="BP12" s="73">
        <f t="shared" si="22"/>
        <v>137</v>
      </c>
      <c r="BQ12" s="75">
        <v>137</v>
      </c>
      <c r="BR12" s="76" t="s">
        <v>249</v>
      </c>
    </row>
    <row r="13" spans="1:70" s="77" customFormat="1" ht="12.75" customHeight="1">
      <c r="A13" s="72" t="s">
        <v>192</v>
      </c>
      <c r="B13" s="73">
        <f t="shared" si="0"/>
        <v>8845</v>
      </c>
      <c r="C13" s="74" t="s">
        <v>249</v>
      </c>
      <c r="D13" s="66">
        <f t="shared" si="24"/>
        <v>8845</v>
      </c>
      <c r="E13" s="69">
        <f t="shared" si="1"/>
        <v>3527</v>
      </c>
      <c r="F13" s="74" t="s">
        <v>249</v>
      </c>
      <c r="G13" s="78">
        <v>3527</v>
      </c>
      <c r="H13" s="73">
        <f t="shared" si="2"/>
        <v>178</v>
      </c>
      <c r="I13" s="74" t="s">
        <v>249</v>
      </c>
      <c r="J13" s="78">
        <v>178</v>
      </c>
      <c r="K13" s="73">
        <f t="shared" si="3"/>
        <v>316</v>
      </c>
      <c r="L13" s="74" t="s">
        <v>249</v>
      </c>
      <c r="M13" s="78">
        <v>316</v>
      </c>
      <c r="N13" s="73">
        <f t="shared" si="4"/>
        <v>326</v>
      </c>
      <c r="O13" s="74" t="s">
        <v>249</v>
      </c>
      <c r="P13" s="78">
        <v>326</v>
      </c>
      <c r="Q13" s="73">
        <f t="shared" si="5"/>
        <v>224</v>
      </c>
      <c r="R13" s="74" t="s">
        <v>249</v>
      </c>
      <c r="S13" s="78">
        <v>224</v>
      </c>
      <c r="T13" s="73">
        <f t="shared" si="6"/>
        <v>240</v>
      </c>
      <c r="U13" s="74" t="s">
        <v>249</v>
      </c>
      <c r="V13" s="78">
        <v>240</v>
      </c>
      <c r="W13" s="73">
        <f t="shared" si="7"/>
        <v>219</v>
      </c>
      <c r="X13" s="74" t="s">
        <v>249</v>
      </c>
      <c r="Y13" s="78">
        <v>219</v>
      </c>
      <c r="Z13" s="73">
        <f t="shared" si="8"/>
        <v>138</v>
      </c>
      <c r="AA13" s="74" t="s">
        <v>249</v>
      </c>
      <c r="AB13" s="78">
        <v>138</v>
      </c>
      <c r="AC13" s="73">
        <f t="shared" si="9"/>
        <v>346</v>
      </c>
      <c r="AD13" s="74" t="s">
        <v>249</v>
      </c>
      <c r="AE13" s="78">
        <v>346</v>
      </c>
      <c r="AF13" s="73">
        <f t="shared" si="10"/>
        <v>202</v>
      </c>
      <c r="AG13" s="74" t="s">
        <v>249</v>
      </c>
      <c r="AH13" s="78">
        <v>202</v>
      </c>
      <c r="AI13" s="73">
        <f t="shared" si="11"/>
        <v>194</v>
      </c>
      <c r="AJ13" s="74" t="s">
        <v>249</v>
      </c>
      <c r="AK13" s="78">
        <v>194</v>
      </c>
      <c r="AL13" s="73">
        <f t="shared" si="12"/>
        <v>229</v>
      </c>
      <c r="AM13" s="74" t="s">
        <v>249</v>
      </c>
      <c r="AN13" s="78">
        <v>229</v>
      </c>
      <c r="AO13" s="73">
        <f t="shared" si="13"/>
        <v>580</v>
      </c>
      <c r="AP13" s="74" t="s">
        <v>249</v>
      </c>
      <c r="AQ13" s="78">
        <v>580</v>
      </c>
      <c r="AR13" s="73">
        <f t="shared" si="14"/>
        <v>193</v>
      </c>
      <c r="AS13" s="74" t="s">
        <v>249</v>
      </c>
      <c r="AT13" s="78">
        <v>193</v>
      </c>
      <c r="AU13" s="73">
        <f t="shared" si="15"/>
        <v>179</v>
      </c>
      <c r="AV13" s="74" t="s">
        <v>249</v>
      </c>
      <c r="AW13" s="78">
        <v>179</v>
      </c>
      <c r="AX13" s="73">
        <f t="shared" si="16"/>
        <v>191</v>
      </c>
      <c r="AY13" s="74" t="s">
        <v>249</v>
      </c>
      <c r="AZ13" s="78">
        <v>191</v>
      </c>
      <c r="BA13" s="73">
        <f t="shared" si="17"/>
        <v>244</v>
      </c>
      <c r="BB13" s="74" t="s">
        <v>249</v>
      </c>
      <c r="BC13" s="78">
        <v>244</v>
      </c>
      <c r="BD13" s="73">
        <f t="shared" si="18"/>
        <v>272</v>
      </c>
      <c r="BE13" s="74" t="s">
        <v>249</v>
      </c>
      <c r="BF13" s="78">
        <v>272</v>
      </c>
      <c r="BG13" s="73">
        <f t="shared" si="19"/>
        <v>189</v>
      </c>
      <c r="BH13" s="74" t="s">
        <v>249</v>
      </c>
      <c r="BI13" s="78">
        <v>189</v>
      </c>
      <c r="BJ13" s="73">
        <f t="shared" si="20"/>
        <v>200</v>
      </c>
      <c r="BK13" s="74" t="s">
        <v>249</v>
      </c>
      <c r="BL13" s="78">
        <v>200</v>
      </c>
      <c r="BM13" s="73">
        <f t="shared" si="21"/>
        <v>486</v>
      </c>
      <c r="BN13" s="74" t="s">
        <v>249</v>
      </c>
      <c r="BO13" s="78">
        <v>486</v>
      </c>
      <c r="BP13" s="73">
        <f t="shared" si="22"/>
        <v>172</v>
      </c>
      <c r="BQ13" s="74" t="s">
        <v>249</v>
      </c>
      <c r="BR13" s="79">
        <v>172</v>
      </c>
    </row>
    <row r="14" spans="1:70" s="77" customFormat="1" ht="12.75" customHeight="1">
      <c r="A14" s="72" t="s">
        <v>193</v>
      </c>
      <c r="B14" s="73">
        <f t="shared" si="0"/>
        <v>5066</v>
      </c>
      <c r="C14" s="74" t="s">
        <v>249</v>
      </c>
      <c r="D14" s="66">
        <f t="shared" si="24"/>
        <v>5066</v>
      </c>
      <c r="E14" s="69">
        <f t="shared" si="1"/>
        <v>1899</v>
      </c>
      <c r="F14" s="74" t="s">
        <v>249</v>
      </c>
      <c r="G14" s="78">
        <v>1899</v>
      </c>
      <c r="H14" s="73">
        <f t="shared" si="2"/>
        <v>96</v>
      </c>
      <c r="I14" s="74" t="s">
        <v>249</v>
      </c>
      <c r="J14" s="78">
        <v>96</v>
      </c>
      <c r="K14" s="73">
        <f t="shared" si="3"/>
        <v>185</v>
      </c>
      <c r="L14" s="74" t="s">
        <v>249</v>
      </c>
      <c r="M14" s="78">
        <v>185</v>
      </c>
      <c r="N14" s="73">
        <f t="shared" si="4"/>
        <v>196</v>
      </c>
      <c r="O14" s="74" t="s">
        <v>249</v>
      </c>
      <c r="P14" s="78">
        <v>196</v>
      </c>
      <c r="Q14" s="73">
        <f t="shared" si="5"/>
        <v>162</v>
      </c>
      <c r="R14" s="74" t="s">
        <v>249</v>
      </c>
      <c r="S14" s="78">
        <v>162</v>
      </c>
      <c r="T14" s="73">
        <f t="shared" si="6"/>
        <v>143</v>
      </c>
      <c r="U14" s="74" t="s">
        <v>249</v>
      </c>
      <c r="V14" s="78">
        <v>143</v>
      </c>
      <c r="W14" s="73">
        <f t="shared" si="7"/>
        <v>143</v>
      </c>
      <c r="X14" s="74" t="s">
        <v>249</v>
      </c>
      <c r="Y14" s="78">
        <v>143</v>
      </c>
      <c r="Z14" s="73">
        <f t="shared" si="8"/>
        <v>95</v>
      </c>
      <c r="AA14" s="74" t="s">
        <v>249</v>
      </c>
      <c r="AB14" s="78">
        <v>95</v>
      </c>
      <c r="AC14" s="73">
        <f t="shared" si="9"/>
        <v>202</v>
      </c>
      <c r="AD14" s="74" t="s">
        <v>249</v>
      </c>
      <c r="AE14" s="78">
        <v>202</v>
      </c>
      <c r="AF14" s="73">
        <f t="shared" si="10"/>
        <v>132</v>
      </c>
      <c r="AG14" s="74" t="s">
        <v>249</v>
      </c>
      <c r="AH14" s="78">
        <v>132</v>
      </c>
      <c r="AI14" s="73">
        <f t="shared" si="11"/>
        <v>97</v>
      </c>
      <c r="AJ14" s="74" t="s">
        <v>249</v>
      </c>
      <c r="AK14" s="78">
        <v>97</v>
      </c>
      <c r="AL14" s="73">
        <f t="shared" si="12"/>
        <v>137</v>
      </c>
      <c r="AM14" s="74" t="s">
        <v>249</v>
      </c>
      <c r="AN14" s="78">
        <v>137</v>
      </c>
      <c r="AO14" s="73">
        <f t="shared" si="13"/>
        <v>331</v>
      </c>
      <c r="AP14" s="74" t="s">
        <v>249</v>
      </c>
      <c r="AQ14" s="78">
        <v>331</v>
      </c>
      <c r="AR14" s="73">
        <f t="shared" si="14"/>
        <v>122</v>
      </c>
      <c r="AS14" s="74" t="s">
        <v>249</v>
      </c>
      <c r="AT14" s="78">
        <v>122</v>
      </c>
      <c r="AU14" s="73">
        <f t="shared" si="15"/>
        <v>129</v>
      </c>
      <c r="AV14" s="74" t="s">
        <v>249</v>
      </c>
      <c r="AW14" s="78">
        <v>129</v>
      </c>
      <c r="AX14" s="73">
        <f t="shared" si="16"/>
        <v>130</v>
      </c>
      <c r="AY14" s="74" t="s">
        <v>249</v>
      </c>
      <c r="AZ14" s="78">
        <v>130</v>
      </c>
      <c r="BA14" s="73">
        <f t="shared" si="17"/>
        <v>142</v>
      </c>
      <c r="BB14" s="74" t="s">
        <v>249</v>
      </c>
      <c r="BC14" s="78">
        <v>142</v>
      </c>
      <c r="BD14" s="73">
        <f t="shared" si="18"/>
        <v>135</v>
      </c>
      <c r="BE14" s="74" t="s">
        <v>249</v>
      </c>
      <c r="BF14" s="78">
        <v>135</v>
      </c>
      <c r="BG14" s="73">
        <f t="shared" si="19"/>
        <v>119</v>
      </c>
      <c r="BH14" s="74" t="s">
        <v>249</v>
      </c>
      <c r="BI14" s="78">
        <v>119</v>
      </c>
      <c r="BJ14" s="73">
        <f t="shared" si="20"/>
        <v>101</v>
      </c>
      <c r="BK14" s="74" t="s">
        <v>249</v>
      </c>
      <c r="BL14" s="78">
        <v>101</v>
      </c>
      <c r="BM14" s="73">
        <f t="shared" si="21"/>
        <v>261</v>
      </c>
      <c r="BN14" s="74" t="s">
        <v>249</v>
      </c>
      <c r="BO14" s="78">
        <v>261</v>
      </c>
      <c r="BP14" s="73">
        <f t="shared" si="22"/>
        <v>109</v>
      </c>
      <c r="BQ14" s="74" t="s">
        <v>249</v>
      </c>
      <c r="BR14" s="79">
        <v>109</v>
      </c>
    </row>
    <row r="15" spans="1:70" ht="12.75" customHeight="1">
      <c r="A15" s="64" t="s">
        <v>229</v>
      </c>
      <c r="B15" s="69">
        <f t="shared" si="0"/>
        <v>7495</v>
      </c>
      <c r="C15" s="66">
        <f t="shared" si="23"/>
        <v>3184</v>
      </c>
      <c r="D15" s="66">
        <f t="shared" si="24"/>
        <v>4311</v>
      </c>
      <c r="E15" s="69">
        <f t="shared" si="1"/>
        <v>2147</v>
      </c>
      <c r="F15" s="66">
        <v>902</v>
      </c>
      <c r="G15" s="70">
        <v>1245</v>
      </c>
      <c r="H15" s="69">
        <f t="shared" si="2"/>
        <v>134</v>
      </c>
      <c r="I15" s="66">
        <v>65</v>
      </c>
      <c r="J15" s="70">
        <v>69</v>
      </c>
      <c r="K15" s="69">
        <f t="shared" si="3"/>
        <v>338</v>
      </c>
      <c r="L15" s="66">
        <v>141</v>
      </c>
      <c r="M15" s="70">
        <v>197</v>
      </c>
      <c r="N15" s="69">
        <f t="shared" si="4"/>
        <v>327</v>
      </c>
      <c r="O15" s="66">
        <v>142</v>
      </c>
      <c r="P15" s="70">
        <v>185</v>
      </c>
      <c r="Q15" s="69">
        <f t="shared" si="5"/>
        <v>263</v>
      </c>
      <c r="R15" s="66">
        <v>121</v>
      </c>
      <c r="S15" s="70">
        <v>142</v>
      </c>
      <c r="T15" s="69">
        <f t="shared" si="6"/>
        <v>258</v>
      </c>
      <c r="U15" s="66">
        <v>100</v>
      </c>
      <c r="V15" s="70">
        <v>158</v>
      </c>
      <c r="W15" s="69">
        <f t="shared" si="7"/>
        <v>229</v>
      </c>
      <c r="X15" s="66">
        <v>93</v>
      </c>
      <c r="Y15" s="70">
        <v>136</v>
      </c>
      <c r="Z15" s="69">
        <f t="shared" si="8"/>
        <v>174</v>
      </c>
      <c r="AA15" s="66">
        <v>73</v>
      </c>
      <c r="AB15" s="70">
        <v>101</v>
      </c>
      <c r="AC15" s="69">
        <f t="shared" si="9"/>
        <v>443</v>
      </c>
      <c r="AD15" s="66">
        <v>206</v>
      </c>
      <c r="AE15" s="70">
        <v>237</v>
      </c>
      <c r="AF15" s="69">
        <f t="shared" si="10"/>
        <v>231</v>
      </c>
      <c r="AG15" s="66">
        <v>93</v>
      </c>
      <c r="AH15" s="70">
        <v>138</v>
      </c>
      <c r="AI15" s="69">
        <f t="shared" si="11"/>
        <v>172</v>
      </c>
      <c r="AJ15" s="66">
        <v>71</v>
      </c>
      <c r="AK15" s="70">
        <v>101</v>
      </c>
      <c r="AL15" s="69">
        <f t="shared" si="12"/>
        <v>221</v>
      </c>
      <c r="AM15" s="66">
        <v>93</v>
      </c>
      <c r="AN15" s="70">
        <v>128</v>
      </c>
      <c r="AO15" s="69">
        <f t="shared" si="13"/>
        <v>463</v>
      </c>
      <c r="AP15" s="66">
        <v>188</v>
      </c>
      <c r="AQ15" s="70">
        <v>275</v>
      </c>
      <c r="AR15" s="69">
        <f t="shared" si="14"/>
        <v>182</v>
      </c>
      <c r="AS15" s="66">
        <v>81</v>
      </c>
      <c r="AT15" s="70">
        <v>101</v>
      </c>
      <c r="AU15" s="69">
        <f t="shared" si="15"/>
        <v>180</v>
      </c>
      <c r="AV15" s="66">
        <v>81</v>
      </c>
      <c r="AW15" s="70">
        <v>99</v>
      </c>
      <c r="AX15" s="69">
        <f t="shared" si="16"/>
        <v>195</v>
      </c>
      <c r="AY15" s="66">
        <v>81</v>
      </c>
      <c r="AZ15" s="70">
        <v>114</v>
      </c>
      <c r="BA15" s="69">
        <f t="shared" si="17"/>
        <v>233</v>
      </c>
      <c r="BB15" s="66">
        <v>99</v>
      </c>
      <c r="BC15" s="70">
        <v>134</v>
      </c>
      <c r="BD15" s="69">
        <f t="shared" si="18"/>
        <v>239</v>
      </c>
      <c r="BE15" s="66">
        <v>99</v>
      </c>
      <c r="BF15" s="70">
        <v>140</v>
      </c>
      <c r="BG15" s="69">
        <f t="shared" si="19"/>
        <v>180</v>
      </c>
      <c r="BH15" s="66">
        <v>77</v>
      </c>
      <c r="BI15" s="70">
        <v>103</v>
      </c>
      <c r="BJ15" s="69">
        <f t="shared" si="20"/>
        <v>215</v>
      </c>
      <c r="BK15" s="66">
        <v>100</v>
      </c>
      <c r="BL15" s="70">
        <v>115</v>
      </c>
      <c r="BM15" s="69">
        <f t="shared" si="21"/>
        <v>472</v>
      </c>
      <c r="BN15" s="66">
        <v>187</v>
      </c>
      <c r="BO15" s="70">
        <v>285</v>
      </c>
      <c r="BP15" s="69">
        <f t="shared" si="22"/>
        <v>199</v>
      </c>
      <c r="BQ15" s="66">
        <v>91</v>
      </c>
      <c r="BR15" s="70">
        <v>108</v>
      </c>
    </row>
    <row r="16" spans="1:70" ht="12.75" customHeight="1">
      <c r="A16" s="64"/>
      <c r="B16" s="69"/>
      <c r="C16" s="66"/>
      <c r="D16" s="66"/>
      <c r="E16" s="69"/>
      <c r="F16" s="66"/>
      <c r="G16" s="70"/>
      <c r="H16" s="69"/>
      <c r="I16" s="66"/>
      <c r="J16" s="70"/>
      <c r="K16" s="69"/>
      <c r="L16" s="66"/>
      <c r="M16" s="70"/>
      <c r="N16" s="69"/>
      <c r="O16" s="66"/>
      <c r="P16" s="70"/>
      <c r="Q16" s="69"/>
      <c r="R16" s="66"/>
      <c r="S16" s="70"/>
      <c r="T16" s="69"/>
      <c r="U16" s="66"/>
      <c r="V16" s="70"/>
      <c r="W16" s="69"/>
      <c r="X16" s="66"/>
      <c r="Y16" s="70"/>
      <c r="Z16" s="69"/>
      <c r="AA16" s="66"/>
      <c r="AB16" s="70"/>
      <c r="AC16" s="69"/>
      <c r="AD16" s="66"/>
      <c r="AE16" s="70"/>
      <c r="AF16" s="69"/>
      <c r="AG16" s="66"/>
      <c r="AH16" s="70"/>
      <c r="AI16" s="69"/>
      <c r="AJ16" s="66"/>
      <c r="AK16" s="70"/>
      <c r="AL16" s="69"/>
      <c r="AM16" s="66"/>
      <c r="AN16" s="70"/>
      <c r="AO16" s="69"/>
      <c r="AP16" s="66"/>
      <c r="AQ16" s="70"/>
      <c r="AR16" s="69"/>
      <c r="AS16" s="66"/>
      <c r="AT16" s="70"/>
      <c r="AU16" s="69"/>
      <c r="AV16" s="66"/>
      <c r="AW16" s="70"/>
      <c r="AX16" s="69"/>
      <c r="AY16" s="66"/>
      <c r="AZ16" s="70"/>
      <c r="BA16" s="69"/>
      <c r="BB16" s="66"/>
      <c r="BC16" s="70"/>
      <c r="BD16" s="69"/>
      <c r="BE16" s="66"/>
      <c r="BF16" s="70"/>
      <c r="BG16" s="69"/>
      <c r="BH16" s="66"/>
      <c r="BI16" s="70"/>
      <c r="BJ16" s="69"/>
      <c r="BK16" s="66"/>
      <c r="BL16" s="70"/>
      <c r="BM16" s="69"/>
      <c r="BN16" s="66"/>
      <c r="BO16" s="70"/>
      <c r="BP16" s="69"/>
      <c r="BQ16" s="66"/>
      <c r="BR16" s="70"/>
    </row>
    <row r="17" spans="1:70" ht="12.75" customHeight="1">
      <c r="A17" s="64"/>
      <c r="B17" s="69"/>
      <c r="C17" s="66"/>
      <c r="D17" s="66"/>
      <c r="E17" s="69"/>
      <c r="F17" s="66"/>
      <c r="G17" s="70"/>
      <c r="H17" s="69"/>
      <c r="I17" s="66"/>
      <c r="J17" s="70"/>
      <c r="K17" s="69"/>
      <c r="L17" s="66"/>
      <c r="M17" s="70"/>
      <c r="N17" s="69"/>
      <c r="O17" s="66"/>
      <c r="P17" s="70"/>
      <c r="Q17" s="69"/>
      <c r="R17" s="66"/>
      <c r="S17" s="70"/>
      <c r="T17" s="69"/>
      <c r="U17" s="66"/>
      <c r="V17" s="70"/>
      <c r="W17" s="69"/>
      <c r="X17" s="66"/>
      <c r="Y17" s="70"/>
      <c r="Z17" s="69"/>
      <c r="AA17" s="66"/>
      <c r="AB17" s="70"/>
      <c r="AC17" s="69"/>
      <c r="AD17" s="66"/>
      <c r="AE17" s="70"/>
      <c r="AF17" s="69"/>
      <c r="AG17" s="66"/>
      <c r="AH17" s="70"/>
      <c r="AI17" s="69"/>
      <c r="AJ17" s="66"/>
      <c r="AK17" s="70"/>
      <c r="AL17" s="69"/>
      <c r="AM17" s="66"/>
      <c r="AN17" s="70"/>
      <c r="AO17" s="69"/>
      <c r="AP17" s="66"/>
      <c r="AQ17" s="70"/>
      <c r="AR17" s="69"/>
      <c r="AS17" s="66"/>
      <c r="AT17" s="70"/>
      <c r="AU17" s="69"/>
      <c r="AV17" s="66"/>
      <c r="AW17" s="70"/>
      <c r="AX17" s="69"/>
      <c r="AY17" s="66"/>
      <c r="AZ17" s="70"/>
      <c r="BA17" s="69"/>
      <c r="BB17" s="66"/>
      <c r="BC17" s="70"/>
      <c r="BD17" s="69"/>
      <c r="BE17" s="66"/>
      <c r="BF17" s="70"/>
      <c r="BG17" s="69"/>
      <c r="BH17" s="66"/>
      <c r="BI17" s="70"/>
      <c r="BJ17" s="69"/>
      <c r="BK17" s="66"/>
      <c r="BL17" s="70"/>
      <c r="BM17" s="69"/>
      <c r="BN17" s="66"/>
      <c r="BO17" s="70"/>
      <c r="BP17" s="69"/>
      <c r="BQ17" s="66"/>
      <c r="BR17" s="70"/>
    </row>
    <row r="18" spans="1:70" ht="12.75" customHeight="1">
      <c r="A18" s="64"/>
      <c r="B18" s="80"/>
      <c r="C18" s="66"/>
      <c r="D18" s="81"/>
      <c r="E18" s="69"/>
      <c r="F18" s="66"/>
      <c r="G18" s="70"/>
      <c r="H18" s="69"/>
      <c r="I18" s="66"/>
      <c r="J18" s="70"/>
      <c r="K18" s="69"/>
      <c r="L18" s="66"/>
      <c r="M18" s="70"/>
      <c r="N18" s="69"/>
      <c r="O18" s="66"/>
      <c r="P18" s="70"/>
      <c r="Q18" s="69"/>
      <c r="R18" s="66"/>
      <c r="S18" s="70"/>
      <c r="T18" s="69"/>
      <c r="U18" s="66"/>
      <c r="V18" s="70"/>
      <c r="W18" s="69"/>
      <c r="X18" s="66"/>
      <c r="Y18" s="70"/>
      <c r="Z18" s="69"/>
      <c r="AA18" s="66"/>
      <c r="AB18" s="70"/>
      <c r="AC18" s="69"/>
      <c r="AD18" s="66"/>
      <c r="AE18" s="70"/>
      <c r="AF18" s="69"/>
      <c r="AG18" s="66"/>
      <c r="AH18" s="70"/>
      <c r="AI18" s="69"/>
      <c r="AJ18" s="66"/>
      <c r="AK18" s="70"/>
      <c r="AL18" s="69"/>
      <c r="AM18" s="66"/>
      <c r="AN18" s="70"/>
      <c r="AO18" s="69"/>
      <c r="AP18" s="66"/>
      <c r="AQ18" s="70"/>
      <c r="AR18" s="69"/>
      <c r="AS18" s="66"/>
      <c r="AT18" s="70"/>
      <c r="AU18" s="69"/>
      <c r="AV18" s="66"/>
      <c r="AW18" s="70"/>
      <c r="AX18" s="69"/>
      <c r="AY18" s="66"/>
      <c r="AZ18" s="70"/>
      <c r="BA18" s="69"/>
      <c r="BB18" s="66"/>
      <c r="BC18" s="70"/>
      <c r="BD18" s="69"/>
      <c r="BE18" s="66"/>
      <c r="BF18" s="70"/>
      <c r="BG18" s="69"/>
      <c r="BH18" s="66"/>
      <c r="BI18" s="70"/>
      <c r="BJ18" s="69"/>
      <c r="BK18" s="66"/>
      <c r="BL18" s="70"/>
      <c r="BM18" s="69"/>
      <c r="BN18" s="66"/>
      <c r="BO18" s="70"/>
      <c r="BP18" s="69"/>
      <c r="BQ18" s="66"/>
      <c r="BR18" s="70"/>
    </row>
    <row r="19" spans="1:70" ht="12.75" customHeight="1">
      <c r="A19" s="82" t="s">
        <v>0</v>
      </c>
      <c r="B19" s="65">
        <f aca="true" t="shared" si="25" ref="B19:K19">SUM(B5:B18)</f>
        <v>72226</v>
      </c>
      <c r="C19" s="67">
        <f t="shared" si="25"/>
        <v>34874</v>
      </c>
      <c r="D19" s="68">
        <f t="shared" si="25"/>
        <v>37352</v>
      </c>
      <c r="E19" s="65">
        <f t="shared" si="25"/>
        <v>26736</v>
      </c>
      <c r="F19" s="67">
        <f t="shared" si="25"/>
        <v>13000</v>
      </c>
      <c r="G19" s="68">
        <f t="shared" si="25"/>
        <v>13736</v>
      </c>
      <c r="H19" s="65">
        <f t="shared" si="25"/>
        <v>1447</v>
      </c>
      <c r="I19" s="67">
        <f t="shared" si="25"/>
        <v>722</v>
      </c>
      <c r="J19" s="83">
        <f t="shared" si="25"/>
        <v>725</v>
      </c>
      <c r="K19" s="65">
        <f t="shared" si="25"/>
        <v>2563</v>
      </c>
      <c r="L19" s="67">
        <f>SUM(L5:L17)</f>
        <v>1230</v>
      </c>
      <c r="M19" s="83">
        <f>SUM(M5:M17)</f>
        <v>1333</v>
      </c>
      <c r="N19" s="65">
        <f>SUM(N5:N17)</f>
        <v>2735</v>
      </c>
      <c r="O19" s="67">
        <f>SUM(O5:O17)</f>
        <v>1301</v>
      </c>
      <c r="P19" s="68">
        <f>SUM(P5:P18)</f>
        <v>1434</v>
      </c>
      <c r="Q19" s="65">
        <f>SUM(Q5:Q18)</f>
        <v>1938</v>
      </c>
      <c r="R19" s="67">
        <f aca="true" t="shared" si="26" ref="R19:AW19">SUM(R5:R17)</f>
        <v>922</v>
      </c>
      <c r="S19" s="83">
        <f t="shared" si="26"/>
        <v>1016</v>
      </c>
      <c r="T19" s="65">
        <f t="shared" si="26"/>
        <v>2037</v>
      </c>
      <c r="U19" s="67">
        <f t="shared" si="26"/>
        <v>991</v>
      </c>
      <c r="V19" s="83">
        <f t="shared" si="26"/>
        <v>1046</v>
      </c>
      <c r="W19" s="65">
        <f t="shared" si="26"/>
        <v>1863</v>
      </c>
      <c r="X19" s="67">
        <f t="shared" si="26"/>
        <v>900</v>
      </c>
      <c r="Y19" s="83">
        <f t="shared" si="26"/>
        <v>963</v>
      </c>
      <c r="Z19" s="65">
        <f t="shared" si="26"/>
        <v>1286</v>
      </c>
      <c r="AA19" s="67">
        <f t="shared" si="26"/>
        <v>654</v>
      </c>
      <c r="AB19" s="83">
        <f t="shared" si="26"/>
        <v>632</v>
      </c>
      <c r="AC19" s="65">
        <f t="shared" si="26"/>
        <v>3051</v>
      </c>
      <c r="AD19" s="67">
        <f t="shared" si="26"/>
        <v>1506</v>
      </c>
      <c r="AE19" s="68">
        <f t="shared" si="26"/>
        <v>1545</v>
      </c>
      <c r="AF19" s="65">
        <f t="shared" si="26"/>
        <v>1826</v>
      </c>
      <c r="AG19" s="67">
        <f t="shared" si="26"/>
        <v>864</v>
      </c>
      <c r="AH19" s="83">
        <f t="shared" si="26"/>
        <v>962</v>
      </c>
      <c r="AI19" s="65">
        <f t="shared" si="26"/>
        <v>1555</v>
      </c>
      <c r="AJ19" s="67">
        <f t="shared" si="26"/>
        <v>740</v>
      </c>
      <c r="AK19" s="83">
        <f t="shared" si="26"/>
        <v>815</v>
      </c>
      <c r="AL19" s="65">
        <f t="shared" si="26"/>
        <v>1940</v>
      </c>
      <c r="AM19" s="67">
        <f t="shared" si="26"/>
        <v>939</v>
      </c>
      <c r="AN19" s="83">
        <f t="shared" si="26"/>
        <v>1001</v>
      </c>
      <c r="AO19" s="65">
        <f t="shared" si="26"/>
        <v>5326</v>
      </c>
      <c r="AP19" s="67">
        <f t="shared" si="26"/>
        <v>2311</v>
      </c>
      <c r="AQ19" s="83">
        <f t="shared" si="26"/>
        <v>3015</v>
      </c>
      <c r="AR19" s="65">
        <f t="shared" si="26"/>
        <v>1579</v>
      </c>
      <c r="AS19" s="67">
        <f t="shared" si="26"/>
        <v>786</v>
      </c>
      <c r="AT19" s="68">
        <f t="shared" si="26"/>
        <v>793</v>
      </c>
      <c r="AU19" s="65">
        <f t="shared" si="26"/>
        <v>1607</v>
      </c>
      <c r="AV19" s="67">
        <f t="shared" si="26"/>
        <v>801</v>
      </c>
      <c r="AW19" s="83">
        <f t="shared" si="26"/>
        <v>806</v>
      </c>
      <c r="AX19" s="65">
        <f aca="true" t="shared" si="27" ref="AX19:BR19">SUM(AX5:AX17)</f>
        <v>1699</v>
      </c>
      <c r="AY19" s="67">
        <f t="shared" si="27"/>
        <v>827</v>
      </c>
      <c r="AZ19" s="83">
        <f t="shared" si="27"/>
        <v>872</v>
      </c>
      <c r="BA19" s="65">
        <f t="shared" si="27"/>
        <v>2047</v>
      </c>
      <c r="BB19" s="67">
        <f t="shared" si="27"/>
        <v>1006</v>
      </c>
      <c r="BC19" s="83">
        <f t="shared" si="27"/>
        <v>1041</v>
      </c>
      <c r="BD19" s="65">
        <f t="shared" si="27"/>
        <v>2234</v>
      </c>
      <c r="BE19" s="67">
        <f t="shared" si="27"/>
        <v>1087</v>
      </c>
      <c r="BF19" s="83">
        <f t="shared" si="27"/>
        <v>1147</v>
      </c>
      <c r="BG19" s="65">
        <f t="shared" si="27"/>
        <v>1630</v>
      </c>
      <c r="BH19" s="67">
        <f t="shared" si="27"/>
        <v>803</v>
      </c>
      <c r="BI19" s="68">
        <f t="shared" si="27"/>
        <v>827</v>
      </c>
      <c r="BJ19" s="65">
        <f t="shared" si="27"/>
        <v>1698</v>
      </c>
      <c r="BK19" s="67">
        <f t="shared" si="27"/>
        <v>840</v>
      </c>
      <c r="BL19" s="83">
        <f t="shared" si="27"/>
        <v>858</v>
      </c>
      <c r="BM19" s="65">
        <f t="shared" si="27"/>
        <v>3943</v>
      </c>
      <c r="BN19" s="67">
        <f t="shared" si="27"/>
        <v>1925</v>
      </c>
      <c r="BO19" s="68">
        <f t="shared" si="27"/>
        <v>2018</v>
      </c>
      <c r="BP19" s="65">
        <f t="shared" si="27"/>
        <v>1486</v>
      </c>
      <c r="BQ19" s="67">
        <f t="shared" si="27"/>
        <v>719</v>
      </c>
      <c r="BR19" s="68">
        <f t="shared" si="27"/>
        <v>767</v>
      </c>
    </row>
    <row r="20" spans="1:70" ht="12.75" customHeight="1">
      <c r="A20" s="84"/>
      <c r="B20" s="85"/>
      <c r="C20" s="86"/>
      <c r="D20" s="81"/>
      <c r="E20" s="80"/>
      <c r="F20" s="86"/>
      <c r="G20" s="81"/>
      <c r="H20" s="80"/>
      <c r="I20" s="86"/>
      <c r="J20" s="81"/>
      <c r="K20" s="80"/>
      <c r="L20" s="86"/>
      <c r="M20" s="81"/>
      <c r="N20" s="80"/>
      <c r="O20" s="86"/>
      <c r="P20" s="81"/>
      <c r="Q20" s="80"/>
      <c r="R20" s="86"/>
      <c r="S20" s="81"/>
      <c r="T20" s="80"/>
      <c r="U20" s="86"/>
      <c r="V20" s="81"/>
      <c r="W20" s="80"/>
      <c r="X20" s="86"/>
      <c r="Y20" s="81"/>
      <c r="Z20" s="80"/>
      <c r="AA20" s="86"/>
      <c r="AB20" s="81"/>
      <c r="AC20" s="80"/>
      <c r="AD20" s="86"/>
      <c r="AE20" s="81"/>
      <c r="AF20" s="80"/>
      <c r="AG20" s="86"/>
      <c r="AH20" s="81"/>
      <c r="AI20" s="80"/>
      <c r="AJ20" s="86"/>
      <c r="AK20" s="81"/>
      <c r="AL20" s="80"/>
      <c r="AM20" s="86"/>
      <c r="AN20" s="81"/>
      <c r="AO20" s="80"/>
      <c r="AP20" s="86"/>
      <c r="AQ20" s="81"/>
      <c r="AR20" s="80"/>
      <c r="AS20" s="86"/>
      <c r="AT20" s="81"/>
      <c r="AU20" s="80"/>
      <c r="AV20" s="86"/>
      <c r="AW20" s="81"/>
      <c r="AX20" s="80"/>
      <c r="AY20" s="86"/>
      <c r="AZ20" s="81"/>
      <c r="BA20" s="80"/>
      <c r="BB20" s="86"/>
      <c r="BC20" s="81"/>
      <c r="BD20" s="80"/>
      <c r="BE20" s="86"/>
      <c r="BF20" s="81"/>
      <c r="BG20" s="80"/>
      <c r="BH20" s="86"/>
      <c r="BI20" s="81"/>
      <c r="BJ20" s="80"/>
      <c r="BK20" s="86"/>
      <c r="BL20" s="81"/>
      <c r="BM20" s="80"/>
      <c r="BN20" s="86"/>
      <c r="BO20" s="81"/>
      <c r="BP20" s="80"/>
      <c r="BQ20" s="86"/>
      <c r="BR20" s="81"/>
    </row>
    <row r="21" ht="13.5">
      <c r="A21" s="8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明朝,太字"&amp;18大正14年国勢調査年齢（5歳階級別）・男女別人口</oddHeader>
    <oddFooter>&amp;C&amp;P / &amp;N ページ</oddFooter>
  </headerFooter>
  <colBreaks count="4" manualBreakCount="4">
    <brk id="16" min="1" max="19" man="1"/>
    <brk id="31" min="1" max="19" man="1"/>
    <brk id="46" min="1" max="19" man="1"/>
    <brk id="61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R21"/>
  <sheetViews>
    <sheetView zoomScalePageLayoutView="0" workbookViewId="0" topLeftCell="A1">
      <pane xSplit="1" topLeftCell="BD1" activePane="topRight" state="frozen"/>
      <selection pane="topLeft" activeCell="C7" sqref="C7"/>
      <selection pane="topRight" activeCell="E10" sqref="E10"/>
    </sheetView>
  </sheetViews>
  <sheetFormatPr defaultColWidth="9.00390625" defaultRowHeight="13.5"/>
  <cols>
    <col min="1" max="16384" width="9.00390625" style="28" customWidth="1"/>
  </cols>
  <sheetData>
    <row r="1" spans="1:52" ht="21.75" customHeight="1">
      <c r="A1" s="1" t="s">
        <v>252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70" ht="12.75" customHeight="1">
      <c r="A3" s="13"/>
      <c r="B3" s="15"/>
      <c r="C3" s="10" t="s">
        <v>0</v>
      </c>
      <c r="D3" s="11"/>
      <c r="E3" s="15"/>
      <c r="F3" s="10" t="s">
        <v>6</v>
      </c>
      <c r="G3" s="11"/>
      <c r="H3" s="15"/>
      <c r="I3" s="10" t="s">
        <v>226</v>
      </c>
      <c r="J3" s="11"/>
      <c r="K3" s="15"/>
      <c r="L3" s="10" t="s">
        <v>7</v>
      </c>
      <c r="M3" s="11"/>
      <c r="N3" s="15"/>
      <c r="O3" s="10" t="s">
        <v>197</v>
      </c>
      <c r="P3" s="11"/>
      <c r="Q3" s="15"/>
      <c r="R3" s="10" t="s">
        <v>198</v>
      </c>
      <c r="S3" s="11"/>
      <c r="T3" s="15"/>
      <c r="U3" s="10" t="s">
        <v>10</v>
      </c>
      <c r="V3" s="11"/>
      <c r="W3" s="15"/>
      <c r="X3" s="10" t="s">
        <v>11</v>
      </c>
      <c r="Y3" s="11"/>
      <c r="Z3" s="15"/>
      <c r="AA3" s="10" t="s">
        <v>12</v>
      </c>
      <c r="AB3" s="11"/>
      <c r="AC3" s="15"/>
      <c r="AD3" s="10" t="s">
        <v>199</v>
      </c>
      <c r="AE3" s="11"/>
      <c r="AF3" s="15"/>
      <c r="AG3" s="10" t="s">
        <v>200</v>
      </c>
      <c r="AH3" s="11"/>
      <c r="AI3" s="15"/>
      <c r="AJ3" s="10" t="s">
        <v>201</v>
      </c>
      <c r="AK3" s="11"/>
      <c r="AL3" s="15"/>
      <c r="AM3" s="10" t="s">
        <v>202</v>
      </c>
      <c r="AN3" s="11"/>
      <c r="AO3" s="15"/>
      <c r="AP3" s="10" t="s">
        <v>13</v>
      </c>
      <c r="AQ3" s="11"/>
      <c r="AR3" s="15"/>
      <c r="AS3" s="10" t="s">
        <v>14</v>
      </c>
      <c r="AT3" s="11"/>
      <c r="AU3" s="15"/>
      <c r="AV3" s="10" t="s">
        <v>203</v>
      </c>
      <c r="AW3" s="11"/>
      <c r="AX3" s="15"/>
      <c r="AY3" s="10" t="s">
        <v>204</v>
      </c>
      <c r="AZ3" s="11"/>
      <c r="BA3" s="15"/>
      <c r="BB3" s="10" t="s">
        <v>17</v>
      </c>
      <c r="BC3" s="11"/>
      <c r="BD3" s="15"/>
      <c r="BE3" s="10" t="s">
        <v>18</v>
      </c>
      <c r="BF3" s="11"/>
      <c r="BG3" s="15"/>
      <c r="BH3" s="10" t="s">
        <v>205</v>
      </c>
      <c r="BI3" s="11"/>
      <c r="BJ3" s="15"/>
      <c r="BK3" s="10" t="s">
        <v>20</v>
      </c>
      <c r="BL3" s="11"/>
      <c r="BM3" s="15"/>
      <c r="BN3" s="10" t="s">
        <v>21</v>
      </c>
      <c r="BO3" s="11"/>
      <c r="BP3" s="15"/>
      <c r="BQ3" s="10" t="s">
        <v>227</v>
      </c>
      <c r="BR3" s="11"/>
    </row>
    <row r="4" spans="1:70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  <c r="K4" s="16" t="s">
        <v>0</v>
      </c>
      <c r="L4" s="18" t="s">
        <v>1</v>
      </c>
      <c r="M4" s="17" t="s">
        <v>2</v>
      </c>
      <c r="N4" s="16" t="s">
        <v>0</v>
      </c>
      <c r="O4" s="18" t="s">
        <v>1</v>
      </c>
      <c r="P4" s="17" t="s">
        <v>2</v>
      </c>
      <c r="Q4" s="16" t="s">
        <v>0</v>
      </c>
      <c r="R4" s="18" t="s">
        <v>1</v>
      </c>
      <c r="S4" s="17" t="s">
        <v>2</v>
      </c>
      <c r="T4" s="16" t="s">
        <v>0</v>
      </c>
      <c r="U4" s="18" t="s">
        <v>1</v>
      </c>
      <c r="V4" s="17" t="s">
        <v>2</v>
      </c>
      <c r="W4" s="16" t="s">
        <v>0</v>
      </c>
      <c r="X4" s="18" t="s">
        <v>1</v>
      </c>
      <c r="Y4" s="17" t="s">
        <v>2</v>
      </c>
      <c r="Z4" s="16" t="s">
        <v>0</v>
      </c>
      <c r="AA4" s="18" t="s">
        <v>1</v>
      </c>
      <c r="AB4" s="17" t="s">
        <v>2</v>
      </c>
      <c r="AC4" s="16" t="s">
        <v>0</v>
      </c>
      <c r="AD4" s="18" t="s">
        <v>1</v>
      </c>
      <c r="AE4" s="17" t="s">
        <v>2</v>
      </c>
      <c r="AF4" s="16" t="s">
        <v>0</v>
      </c>
      <c r="AG4" s="18" t="s">
        <v>1</v>
      </c>
      <c r="AH4" s="17" t="s">
        <v>2</v>
      </c>
      <c r="AI4" s="16" t="s">
        <v>0</v>
      </c>
      <c r="AJ4" s="18" t="s">
        <v>1</v>
      </c>
      <c r="AK4" s="17" t="s">
        <v>2</v>
      </c>
      <c r="AL4" s="16" t="s">
        <v>0</v>
      </c>
      <c r="AM4" s="18" t="s">
        <v>1</v>
      </c>
      <c r="AN4" s="17" t="s">
        <v>2</v>
      </c>
      <c r="AO4" s="16" t="s">
        <v>0</v>
      </c>
      <c r="AP4" s="18" t="s">
        <v>1</v>
      </c>
      <c r="AQ4" s="17" t="s">
        <v>2</v>
      </c>
      <c r="AR4" s="16" t="s">
        <v>0</v>
      </c>
      <c r="AS4" s="18" t="s">
        <v>1</v>
      </c>
      <c r="AT4" s="17" t="s">
        <v>2</v>
      </c>
      <c r="AU4" s="16" t="s">
        <v>0</v>
      </c>
      <c r="AV4" s="18" t="s">
        <v>1</v>
      </c>
      <c r="AW4" s="17" t="s">
        <v>2</v>
      </c>
      <c r="AX4" s="16" t="s">
        <v>0</v>
      </c>
      <c r="AY4" s="18" t="s">
        <v>1</v>
      </c>
      <c r="AZ4" s="17" t="s">
        <v>2</v>
      </c>
      <c r="BA4" s="16" t="s">
        <v>0</v>
      </c>
      <c r="BB4" s="18" t="s">
        <v>1</v>
      </c>
      <c r="BC4" s="17" t="s">
        <v>2</v>
      </c>
      <c r="BD4" s="16" t="s">
        <v>0</v>
      </c>
      <c r="BE4" s="18" t="s">
        <v>1</v>
      </c>
      <c r="BF4" s="17" t="s">
        <v>2</v>
      </c>
      <c r="BG4" s="16" t="s">
        <v>0</v>
      </c>
      <c r="BH4" s="18" t="s">
        <v>1</v>
      </c>
      <c r="BI4" s="17" t="s">
        <v>2</v>
      </c>
      <c r="BJ4" s="16" t="s">
        <v>0</v>
      </c>
      <c r="BK4" s="18" t="s">
        <v>1</v>
      </c>
      <c r="BL4" s="17" t="s">
        <v>2</v>
      </c>
      <c r="BM4" s="16" t="s">
        <v>0</v>
      </c>
      <c r="BN4" s="18" t="s">
        <v>1</v>
      </c>
      <c r="BO4" s="17" t="s">
        <v>2</v>
      </c>
      <c r="BP4" s="16" t="s">
        <v>0</v>
      </c>
      <c r="BQ4" s="18" t="s">
        <v>1</v>
      </c>
      <c r="BR4" s="17" t="s">
        <v>2</v>
      </c>
    </row>
    <row r="5" spans="1:70" ht="12.75" customHeight="1">
      <c r="A5" s="6" t="s">
        <v>185</v>
      </c>
      <c r="B5" s="22">
        <f aca="true" t="shared" si="0" ref="B5:B16">SUM(C5:D5)</f>
        <v>2009</v>
      </c>
      <c r="C5" s="20">
        <f>SUMIF($B$4:$BR$4,"=男",E5:BR5)</f>
        <v>1012</v>
      </c>
      <c r="D5" s="20">
        <f aca="true" t="shared" si="1" ref="D5:D10">SUMIF($B$4:$BR$4,"=女",E5:BS5)</f>
        <v>997</v>
      </c>
      <c r="E5" s="22">
        <f aca="true" t="shared" si="2" ref="E5:E16">SUM(F5:G5)</f>
        <v>891</v>
      </c>
      <c r="F5" s="23">
        <v>463</v>
      </c>
      <c r="G5" s="24">
        <v>428</v>
      </c>
      <c r="H5" s="22">
        <f aca="true" t="shared" si="3" ref="H5:H16">SUM(I5:J5)</f>
        <v>56</v>
      </c>
      <c r="I5" s="23">
        <v>30</v>
      </c>
      <c r="J5" s="24">
        <v>26</v>
      </c>
      <c r="K5" s="22">
        <f aca="true" t="shared" si="4" ref="K5:K16">SUM(L5:M5)</f>
        <v>70</v>
      </c>
      <c r="L5" s="23">
        <v>29</v>
      </c>
      <c r="M5" s="24">
        <v>41</v>
      </c>
      <c r="N5" s="22">
        <f aca="true" t="shared" si="5" ref="N5:N16">SUM(O5:P5)</f>
        <v>43</v>
      </c>
      <c r="O5" s="23">
        <v>17</v>
      </c>
      <c r="P5" s="24">
        <v>26</v>
      </c>
      <c r="Q5" s="22">
        <f aca="true" t="shared" si="6" ref="Q5:Q16">SUM(R5:S5)</f>
        <v>47</v>
      </c>
      <c r="R5" s="23">
        <v>14</v>
      </c>
      <c r="S5" s="24">
        <v>33</v>
      </c>
      <c r="T5" s="22">
        <f aca="true" t="shared" si="7" ref="T5:T16">SUM(U5:V5)</f>
        <v>47</v>
      </c>
      <c r="U5" s="23">
        <v>24</v>
      </c>
      <c r="V5" s="24">
        <v>23</v>
      </c>
      <c r="W5" s="22">
        <f aca="true" t="shared" si="8" ref="W5:W16">SUM(X5:Y5)</f>
        <v>31</v>
      </c>
      <c r="X5" s="23">
        <v>16</v>
      </c>
      <c r="Y5" s="24">
        <v>15</v>
      </c>
      <c r="Z5" s="22">
        <f aca="true" t="shared" si="9" ref="Z5:Z16">SUM(AA5:AB5)</f>
        <v>30</v>
      </c>
      <c r="AA5" s="23">
        <v>15</v>
      </c>
      <c r="AB5" s="24">
        <v>15</v>
      </c>
      <c r="AC5" s="22">
        <f aca="true" t="shared" si="10" ref="AC5:AC16">SUM(AD5:AE5)</f>
        <v>91</v>
      </c>
      <c r="AD5" s="23">
        <v>50</v>
      </c>
      <c r="AE5" s="24">
        <v>41</v>
      </c>
      <c r="AF5" s="22">
        <f aca="true" t="shared" si="11" ref="AF5:AF16">SUM(AG5:AH5)</f>
        <v>57</v>
      </c>
      <c r="AG5" s="23">
        <v>22</v>
      </c>
      <c r="AH5" s="24">
        <v>35</v>
      </c>
      <c r="AI5" s="22">
        <f aca="true" t="shared" si="12" ref="AI5:AI16">SUM(AJ5:AK5)</f>
        <v>45</v>
      </c>
      <c r="AJ5" s="23">
        <v>28</v>
      </c>
      <c r="AK5" s="24">
        <v>17</v>
      </c>
      <c r="AL5" s="22">
        <f aca="true" t="shared" si="13" ref="AL5:AL16">SUM(AM5:AN5)</f>
        <v>66</v>
      </c>
      <c r="AM5" s="23">
        <v>36</v>
      </c>
      <c r="AN5" s="24">
        <v>30</v>
      </c>
      <c r="AO5" s="22">
        <f aca="true" t="shared" si="14" ref="AO5:AO16">SUM(AP5:AQ5)</f>
        <v>49</v>
      </c>
      <c r="AP5" s="23">
        <v>22</v>
      </c>
      <c r="AQ5" s="24">
        <v>27</v>
      </c>
      <c r="AR5" s="22">
        <f aca="true" t="shared" si="15" ref="AR5:AR16">SUM(AS5:AT5)</f>
        <v>46</v>
      </c>
      <c r="AS5" s="23">
        <v>24</v>
      </c>
      <c r="AT5" s="24">
        <v>22</v>
      </c>
      <c r="AU5" s="22">
        <f aca="true" t="shared" si="16" ref="AU5:AU16">SUM(AV5:AW5)</f>
        <v>45</v>
      </c>
      <c r="AV5" s="23">
        <v>17</v>
      </c>
      <c r="AW5" s="24">
        <v>28</v>
      </c>
      <c r="AX5" s="22">
        <f aca="true" t="shared" si="17" ref="AX5:AX16">SUM(AY5:AZ5)</f>
        <v>47</v>
      </c>
      <c r="AY5" s="23">
        <v>25</v>
      </c>
      <c r="AZ5" s="24">
        <v>22</v>
      </c>
      <c r="BA5" s="22">
        <f aca="true" t="shared" si="18" ref="BA5:BA16">SUM(BB5:BC5)</f>
        <v>57</v>
      </c>
      <c r="BB5" s="23">
        <v>25</v>
      </c>
      <c r="BC5" s="24">
        <v>32</v>
      </c>
      <c r="BD5" s="22">
        <f aca="true" t="shared" si="19" ref="BD5:BD16">SUM(BE5:BF5)</f>
        <v>60</v>
      </c>
      <c r="BE5" s="23">
        <v>35</v>
      </c>
      <c r="BF5" s="24">
        <v>25</v>
      </c>
      <c r="BG5" s="22">
        <f aca="true" t="shared" si="20" ref="BG5:BG16">SUM(BH5:BI5)</f>
        <v>42</v>
      </c>
      <c r="BH5" s="23">
        <v>20</v>
      </c>
      <c r="BI5" s="24">
        <v>22</v>
      </c>
      <c r="BJ5" s="22">
        <f aca="true" t="shared" si="21" ref="BJ5:BJ16">SUM(BK5:BL5)</f>
        <v>38</v>
      </c>
      <c r="BK5" s="23">
        <v>14</v>
      </c>
      <c r="BL5" s="24">
        <v>24</v>
      </c>
      <c r="BM5" s="22">
        <f aca="true" t="shared" si="22" ref="BM5:BM16">SUM(BN5:BO5)</f>
        <v>112</v>
      </c>
      <c r="BN5" s="23">
        <v>67</v>
      </c>
      <c r="BO5" s="24">
        <v>45</v>
      </c>
      <c r="BP5" s="22">
        <f aca="true" t="shared" si="23" ref="BP5:BP16">SUM(BQ5:BR5)</f>
        <v>39</v>
      </c>
      <c r="BQ5" s="23">
        <v>19</v>
      </c>
      <c r="BR5" s="24">
        <v>20</v>
      </c>
    </row>
    <row r="6" spans="1:70" ht="12.75" customHeight="1">
      <c r="A6" s="6" t="s">
        <v>186</v>
      </c>
      <c r="B6" s="19">
        <f t="shared" si="0"/>
        <v>9452</v>
      </c>
      <c r="C6" s="20">
        <f>SUMIF($B$4:$BR$4,"=男",E6:BR6)</f>
        <v>4702</v>
      </c>
      <c r="D6" s="20">
        <f t="shared" si="1"/>
        <v>4750</v>
      </c>
      <c r="E6" s="19">
        <f t="shared" si="2"/>
        <v>4041</v>
      </c>
      <c r="F6" s="20">
        <v>1977</v>
      </c>
      <c r="G6" s="21">
        <v>2064</v>
      </c>
      <c r="H6" s="19">
        <f t="shared" si="3"/>
        <v>212</v>
      </c>
      <c r="I6" s="20">
        <v>111</v>
      </c>
      <c r="J6" s="21">
        <v>101</v>
      </c>
      <c r="K6" s="19">
        <f t="shared" si="4"/>
        <v>306</v>
      </c>
      <c r="L6" s="20">
        <v>159</v>
      </c>
      <c r="M6" s="21">
        <v>147</v>
      </c>
      <c r="N6" s="19">
        <f t="shared" si="5"/>
        <v>278</v>
      </c>
      <c r="O6" s="20">
        <v>136</v>
      </c>
      <c r="P6" s="21">
        <v>142</v>
      </c>
      <c r="Q6" s="19">
        <f t="shared" si="6"/>
        <v>251</v>
      </c>
      <c r="R6" s="20">
        <v>122</v>
      </c>
      <c r="S6" s="21">
        <v>129</v>
      </c>
      <c r="T6" s="19">
        <f t="shared" si="7"/>
        <v>236</v>
      </c>
      <c r="U6" s="20">
        <v>128</v>
      </c>
      <c r="V6" s="21">
        <v>108</v>
      </c>
      <c r="W6" s="19">
        <f t="shared" si="8"/>
        <v>192</v>
      </c>
      <c r="X6" s="20">
        <v>100</v>
      </c>
      <c r="Y6" s="21">
        <v>92</v>
      </c>
      <c r="Z6" s="19">
        <f t="shared" si="9"/>
        <v>163</v>
      </c>
      <c r="AA6" s="20">
        <v>73</v>
      </c>
      <c r="AB6" s="21">
        <v>90</v>
      </c>
      <c r="AC6" s="19">
        <f t="shared" si="10"/>
        <v>419</v>
      </c>
      <c r="AD6" s="20">
        <v>204</v>
      </c>
      <c r="AE6" s="21">
        <v>215</v>
      </c>
      <c r="AF6" s="19">
        <f t="shared" si="11"/>
        <v>258</v>
      </c>
      <c r="AG6" s="20">
        <v>135</v>
      </c>
      <c r="AH6" s="21">
        <v>123</v>
      </c>
      <c r="AI6" s="19">
        <f t="shared" si="12"/>
        <v>203</v>
      </c>
      <c r="AJ6" s="20">
        <v>112</v>
      </c>
      <c r="AK6" s="21">
        <v>91</v>
      </c>
      <c r="AL6" s="19">
        <f t="shared" si="13"/>
        <v>306</v>
      </c>
      <c r="AM6" s="20">
        <v>142</v>
      </c>
      <c r="AN6" s="21">
        <v>164</v>
      </c>
      <c r="AO6" s="19">
        <f t="shared" si="14"/>
        <v>214</v>
      </c>
      <c r="AP6" s="20">
        <v>103</v>
      </c>
      <c r="AQ6" s="21">
        <v>111</v>
      </c>
      <c r="AR6" s="19">
        <f t="shared" si="15"/>
        <v>210</v>
      </c>
      <c r="AS6" s="20">
        <v>112</v>
      </c>
      <c r="AT6" s="21">
        <v>98</v>
      </c>
      <c r="AU6" s="19">
        <f t="shared" si="16"/>
        <v>216</v>
      </c>
      <c r="AV6" s="20">
        <v>125</v>
      </c>
      <c r="AW6" s="21">
        <v>91</v>
      </c>
      <c r="AX6" s="19">
        <f t="shared" si="17"/>
        <v>229</v>
      </c>
      <c r="AY6" s="20">
        <v>105</v>
      </c>
      <c r="AZ6" s="21">
        <v>124</v>
      </c>
      <c r="BA6" s="19">
        <f t="shared" si="18"/>
        <v>264</v>
      </c>
      <c r="BB6" s="20">
        <v>134</v>
      </c>
      <c r="BC6" s="21">
        <v>130</v>
      </c>
      <c r="BD6" s="19">
        <f t="shared" si="19"/>
        <v>292</v>
      </c>
      <c r="BE6" s="20">
        <v>150</v>
      </c>
      <c r="BF6" s="21">
        <v>142</v>
      </c>
      <c r="BG6" s="19">
        <f t="shared" si="20"/>
        <v>222</v>
      </c>
      <c r="BH6" s="20">
        <v>114</v>
      </c>
      <c r="BI6" s="21">
        <v>108</v>
      </c>
      <c r="BJ6" s="19">
        <f t="shared" si="21"/>
        <v>227</v>
      </c>
      <c r="BK6" s="20">
        <v>110</v>
      </c>
      <c r="BL6" s="21">
        <v>117</v>
      </c>
      <c r="BM6" s="19">
        <f t="shared" si="22"/>
        <v>514</v>
      </c>
      <c r="BN6" s="20">
        <v>263</v>
      </c>
      <c r="BO6" s="21">
        <v>251</v>
      </c>
      <c r="BP6" s="19">
        <f t="shared" si="23"/>
        <v>199</v>
      </c>
      <c r="BQ6" s="20">
        <v>87</v>
      </c>
      <c r="BR6" s="21">
        <v>112</v>
      </c>
    </row>
    <row r="7" spans="1:70" ht="12.75" customHeight="1">
      <c r="A7" s="6" t="s">
        <v>187</v>
      </c>
      <c r="B7" s="19">
        <f t="shared" si="0"/>
        <v>13390</v>
      </c>
      <c r="C7" s="20">
        <f aca="true" t="shared" si="24" ref="C7:C16">SUMIF($B$4:$BR$4,"=男",E7:BR7)</f>
        <v>6738</v>
      </c>
      <c r="D7" s="20">
        <f t="shared" si="1"/>
        <v>6652</v>
      </c>
      <c r="E7" s="19">
        <f t="shared" si="2"/>
        <v>5349</v>
      </c>
      <c r="F7" s="20">
        <v>2678</v>
      </c>
      <c r="G7" s="21">
        <v>2671</v>
      </c>
      <c r="H7" s="19">
        <f t="shared" si="3"/>
        <v>292</v>
      </c>
      <c r="I7" s="20">
        <v>138</v>
      </c>
      <c r="J7" s="21">
        <v>154</v>
      </c>
      <c r="K7" s="19">
        <f t="shared" si="4"/>
        <v>467</v>
      </c>
      <c r="L7" s="20">
        <v>252</v>
      </c>
      <c r="M7" s="21">
        <v>215</v>
      </c>
      <c r="N7" s="19">
        <f t="shared" si="5"/>
        <v>498</v>
      </c>
      <c r="O7" s="20">
        <v>265</v>
      </c>
      <c r="P7" s="21">
        <v>233</v>
      </c>
      <c r="Q7" s="19">
        <f t="shared" si="6"/>
        <v>334</v>
      </c>
      <c r="R7" s="20">
        <v>178</v>
      </c>
      <c r="S7" s="21">
        <v>156</v>
      </c>
      <c r="T7" s="19">
        <f t="shared" si="7"/>
        <v>360</v>
      </c>
      <c r="U7" s="20">
        <v>187</v>
      </c>
      <c r="V7" s="21">
        <v>173</v>
      </c>
      <c r="W7" s="19">
        <f t="shared" si="8"/>
        <v>374</v>
      </c>
      <c r="X7" s="20">
        <v>193</v>
      </c>
      <c r="Y7" s="21">
        <v>181</v>
      </c>
      <c r="Z7" s="19">
        <f t="shared" si="9"/>
        <v>232</v>
      </c>
      <c r="AA7" s="20">
        <v>120</v>
      </c>
      <c r="AB7" s="21">
        <v>112</v>
      </c>
      <c r="AC7" s="19">
        <f t="shared" si="10"/>
        <v>569</v>
      </c>
      <c r="AD7" s="20">
        <v>299</v>
      </c>
      <c r="AE7" s="21">
        <v>270</v>
      </c>
      <c r="AF7" s="19">
        <f t="shared" si="11"/>
        <v>336</v>
      </c>
      <c r="AG7" s="20">
        <v>165</v>
      </c>
      <c r="AH7" s="21">
        <v>171</v>
      </c>
      <c r="AI7" s="19">
        <f t="shared" si="12"/>
        <v>331</v>
      </c>
      <c r="AJ7" s="20">
        <v>161</v>
      </c>
      <c r="AK7" s="21">
        <v>170</v>
      </c>
      <c r="AL7" s="19">
        <f t="shared" si="13"/>
        <v>385</v>
      </c>
      <c r="AM7" s="20">
        <v>195</v>
      </c>
      <c r="AN7" s="21">
        <v>190</v>
      </c>
      <c r="AO7" s="19">
        <f t="shared" si="14"/>
        <v>378</v>
      </c>
      <c r="AP7" s="20">
        <v>171</v>
      </c>
      <c r="AQ7" s="21">
        <v>207</v>
      </c>
      <c r="AR7" s="19">
        <f t="shared" si="15"/>
        <v>318</v>
      </c>
      <c r="AS7" s="20">
        <v>181</v>
      </c>
      <c r="AT7" s="21">
        <v>137</v>
      </c>
      <c r="AU7" s="19">
        <f t="shared" si="16"/>
        <v>299</v>
      </c>
      <c r="AV7" s="20">
        <v>163</v>
      </c>
      <c r="AW7" s="21">
        <v>136</v>
      </c>
      <c r="AX7" s="19">
        <f t="shared" si="17"/>
        <v>322</v>
      </c>
      <c r="AY7" s="20">
        <v>155</v>
      </c>
      <c r="AZ7" s="21">
        <v>167</v>
      </c>
      <c r="BA7" s="19">
        <f t="shared" si="18"/>
        <v>380</v>
      </c>
      <c r="BB7" s="20">
        <v>184</v>
      </c>
      <c r="BC7" s="21">
        <v>196</v>
      </c>
      <c r="BD7" s="19">
        <f t="shared" si="19"/>
        <v>431</v>
      </c>
      <c r="BE7" s="20">
        <v>208</v>
      </c>
      <c r="BF7" s="21">
        <v>223</v>
      </c>
      <c r="BG7" s="19">
        <f t="shared" si="20"/>
        <v>360</v>
      </c>
      <c r="BH7" s="20">
        <v>167</v>
      </c>
      <c r="BI7" s="21">
        <v>193</v>
      </c>
      <c r="BJ7" s="19">
        <f t="shared" si="21"/>
        <v>336</v>
      </c>
      <c r="BK7" s="20">
        <v>158</v>
      </c>
      <c r="BL7" s="21">
        <v>178</v>
      </c>
      <c r="BM7" s="19">
        <f t="shared" si="22"/>
        <v>763</v>
      </c>
      <c r="BN7" s="20">
        <v>388</v>
      </c>
      <c r="BO7" s="21">
        <v>375</v>
      </c>
      <c r="BP7" s="19">
        <f t="shared" si="23"/>
        <v>276</v>
      </c>
      <c r="BQ7" s="20">
        <v>132</v>
      </c>
      <c r="BR7" s="21">
        <v>144</v>
      </c>
    </row>
    <row r="8" spans="1:70" ht="12.75" customHeight="1">
      <c r="A8" s="6">
        <v>14</v>
      </c>
      <c r="B8" s="19">
        <f t="shared" si="0"/>
        <v>1652</v>
      </c>
      <c r="C8" s="20">
        <f t="shared" si="24"/>
        <v>795</v>
      </c>
      <c r="D8" s="20">
        <f t="shared" si="1"/>
        <v>857</v>
      </c>
      <c r="E8" s="19">
        <f t="shared" si="2"/>
        <v>792</v>
      </c>
      <c r="F8" s="20">
        <v>327</v>
      </c>
      <c r="G8" s="21">
        <v>465</v>
      </c>
      <c r="H8" s="19">
        <f t="shared" si="3"/>
        <v>34</v>
      </c>
      <c r="I8" s="20">
        <v>17</v>
      </c>
      <c r="J8" s="21">
        <v>17</v>
      </c>
      <c r="K8" s="19">
        <f t="shared" si="4"/>
        <v>49</v>
      </c>
      <c r="L8" s="20">
        <v>29</v>
      </c>
      <c r="M8" s="21">
        <v>20</v>
      </c>
      <c r="N8" s="19">
        <f t="shared" si="5"/>
        <v>58</v>
      </c>
      <c r="O8" s="20">
        <v>39</v>
      </c>
      <c r="P8" s="21">
        <v>19</v>
      </c>
      <c r="Q8" s="19">
        <f t="shared" si="6"/>
        <v>28</v>
      </c>
      <c r="R8" s="20">
        <v>21</v>
      </c>
      <c r="S8" s="21">
        <v>7</v>
      </c>
      <c r="T8" s="19">
        <f t="shared" si="7"/>
        <v>45</v>
      </c>
      <c r="U8" s="20">
        <v>20</v>
      </c>
      <c r="V8" s="21">
        <v>25</v>
      </c>
      <c r="W8" s="19">
        <f t="shared" si="8"/>
        <v>29</v>
      </c>
      <c r="X8" s="20">
        <v>17</v>
      </c>
      <c r="Y8" s="21">
        <v>12</v>
      </c>
      <c r="Z8" s="19">
        <f t="shared" si="9"/>
        <v>26</v>
      </c>
      <c r="AA8" s="20">
        <v>16</v>
      </c>
      <c r="AB8" s="21">
        <v>10</v>
      </c>
      <c r="AC8" s="19">
        <f t="shared" si="10"/>
        <v>49</v>
      </c>
      <c r="AD8" s="20">
        <v>24</v>
      </c>
      <c r="AE8" s="21">
        <v>25</v>
      </c>
      <c r="AF8" s="19">
        <f t="shared" si="11"/>
        <v>42</v>
      </c>
      <c r="AG8" s="20">
        <v>23</v>
      </c>
      <c r="AH8" s="21">
        <v>19</v>
      </c>
      <c r="AI8" s="19">
        <f t="shared" si="12"/>
        <v>32</v>
      </c>
      <c r="AJ8" s="20">
        <v>14</v>
      </c>
      <c r="AK8" s="21">
        <v>18</v>
      </c>
      <c r="AL8" s="19">
        <f t="shared" si="13"/>
        <v>39</v>
      </c>
      <c r="AM8" s="20">
        <v>20</v>
      </c>
      <c r="AN8" s="21">
        <v>19</v>
      </c>
      <c r="AO8" s="19">
        <f t="shared" si="14"/>
        <v>50</v>
      </c>
      <c r="AP8" s="20">
        <v>28</v>
      </c>
      <c r="AQ8" s="21">
        <v>22</v>
      </c>
      <c r="AR8" s="19">
        <f t="shared" si="15"/>
        <v>29</v>
      </c>
      <c r="AS8" s="20">
        <v>14</v>
      </c>
      <c r="AT8" s="21">
        <v>15</v>
      </c>
      <c r="AU8" s="19">
        <f t="shared" si="16"/>
        <v>31</v>
      </c>
      <c r="AV8" s="20">
        <v>17</v>
      </c>
      <c r="AW8" s="21">
        <v>14</v>
      </c>
      <c r="AX8" s="19">
        <f t="shared" si="17"/>
        <v>28</v>
      </c>
      <c r="AY8" s="20">
        <v>16</v>
      </c>
      <c r="AZ8" s="21">
        <v>12</v>
      </c>
      <c r="BA8" s="19">
        <f t="shared" si="18"/>
        <v>44</v>
      </c>
      <c r="BB8" s="20">
        <v>29</v>
      </c>
      <c r="BC8" s="21">
        <v>15</v>
      </c>
      <c r="BD8" s="19">
        <f t="shared" si="19"/>
        <v>61</v>
      </c>
      <c r="BE8" s="20">
        <v>33</v>
      </c>
      <c r="BF8" s="21">
        <v>28</v>
      </c>
      <c r="BG8" s="19">
        <f t="shared" si="20"/>
        <v>40</v>
      </c>
      <c r="BH8" s="20">
        <v>14</v>
      </c>
      <c r="BI8" s="21">
        <v>26</v>
      </c>
      <c r="BJ8" s="19">
        <f t="shared" si="21"/>
        <v>39</v>
      </c>
      <c r="BK8" s="20">
        <v>22</v>
      </c>
      <c r="BL8" s="21">
        <v>17</v>
      </c>
      <c r="BM8" s="19">
        <f t="shared" si="22"/>
        <v>81</v>
      </c>
      <c r="BN8" s="20">
        <v>43</v>
      </c>
      <c r="BO8" s="21">
        <v>38</v>
      </c>
      <c r="BP8" s="19">
        <f t="shared" si="23"/>
        <v>26</v>
      </c>
      <c r="BQ8" s="20">
        <v>12</v>
      </c>
      <c r="BR8" s="21">
        <v>14</v>
      </c>
    </row>
    <row r="9" spans="1:70" ht="12.75" customHeight="1">
      <c r="A9" s="6" t="s">
        <v>188</v>
      </c>
      <c r="B9" s="19">
        <f t="shared" si="0"/>
        <v>8059</v>
      </c>
      <c r="C9" s="20">
        <f t="shared" si="24"/>
        <v>3730</v>
      </c>
      <c r="D9" s="37">
        <f t="shared" si="1"/>
        <v>4329</v>
      </c>
      <c r="E9" s="19">
        <f t="shared" si="2"/>
        <v>3944</v>
      </c>
      <c r="F9" s="20">
        <v>1681</v>
      </c>
      <c r="G9" s="21">
        <v>2263</v>
      </c>
      <c r="H9" s="19">
        <f t="shared" si="3"/>
        <v>170</v>
      </c>
      <c r="I9" s="20">
        <v>104</v>
      </c>
      <c r="J9" s="21">
        <v>66</v>
      </c>
      <c r="K9" s="19">
        <f t="shared" si="4"/>
        <v>220</v>
      </c>
      <c r="L9" s="20">
        <v>112</v>
      </c>
      <c r="M9" s="21">
        <v>108</v>
      </c>
      <c r="N9" s="19">
        <f t="shared" si="5"/>
        <v>279</v>
      </c>
      <c r="O9" s="20">
        <v>124</v>
      </c>
      <c r="P9" s="21">
        <v>155</v>
      </c>
      <c r="Q9" s="19">
        <f t="shared" si="6"/>
        <v>163</v>
      </c>
      <c r="R9" s="20">
        <v>79</v>
      </c>
      <c r="S9" s="21">
        <v>84</v>
      </c>
      <c r="T9" s="19">
        <f t="shared" si="7"/>
        <v>203</v>
      </c>
      <c r="U9" s="20">
        <v>102</v>
      </c>
      <c r="V9" s="21">
        <v>101</v>
      </c>
      <c r="W9" s="19">
        <f t="shared" si="8"/>
        <v>199</v>
      </c>
      <c r="X9" s="20">
        <v>107</v>
      </c>
      <c r="Y9" s="21">
        <v>92</v>
      </c>
      <c r="Z9" s="19">
        <f t="shared" si="9"/>
        <v>106</v>
      </c>
      <c r="AA9" s="20">
        <v>61</v>
      </c>
      <c r="AB9" s="21">
        <v>45</v>
      </c>
      <c r="AC9" s="19">
        <f t="shared" si="10"/>
        <v>257</v>
      </c>
      <c r="AD9" s="20">
        <v>136</v>
      </c>
      <c r="AE9" s="21">
        <v>121</v>
      </c>
      <c r="AF9" s="19">
        <f t="shared" si="11"/>
        <v>191</v>
      </c>
      <c r="AG9" s="20">
        <v>87</v>
      </c>
      <c r="AH9" s="21">
        <v>104</v>
      </c>
      <c r="AI9" s="19">
        <f t="shared" si="12"/>
        <v>180</v>
      </c>
      <c r="AJ9" s="20">
        <v>82</v>
      </c>
      <c r="AK9" s="21">
        <v>98</v>
      </c>
      <c r="AL9" s="19">
        <f t="shared" si="13"/>
        <v>191</v>
      </c>
      <c r="AM9" s="20">
        <v>92</v>
      </c>
      <c r="AN9" s="21">
        <v>99</v>
      </c>
      <c r="AO9" s="19">
        <f t="shared" si="14"/>
        <v>192</v>
      </c>
      <c r="AP9" s="20">
        <v>97</v>
      </c>
      <c r="AQ9" s="21">
        <v>95</v>
      </c>
      <c r="AR9" s="19">
        <f t="shared" si="15"/>
        <v>150</v>
      </c>
      <c r="AS9" s="20">
        <v>83</v>
      </c>
      <c r="AT9" s="21">
        <v>67</v>
      </c>
      <c r="AU9" s="19">
        <f t="shared" si="16"/>
        <v>156</v>
      </c>
      <c r="AV9" s="20">
        <v>80</v>
      </c>
      <c r="AW9" s="21">
        <v>76</v>
      </c>
      <c r="AX9" s="19">
        <f t="shared" si="17"/>
        <v>163</v>
      </c>
      <c r="AY9" s="20">
        <v>83</v>
      </c>
      <c r="AZ9" s="21">
        <v>80</v>
      </c>
      <c r="BA9" s="19">
        <f t="shared" si="18"/>
        <v>194</v>
      </c>
      <c r="BB9" s="20">
        <v>80</v>
      </c>
      <c r="BC9" s="21">
        <v>114</v>
      </c>
      <c r="BD9" s="19">
        <f t="shared" si="19"/>
        <v>235</v>
      </c>
      <c r="BE9" s="20">
        <v>111</v>
      </c>
      <c r="BF9" s="21">
        <v>124</v>
      </c>
      <c r="BG9" s="19">
        <f t="shared" si="20"/>
        <v>199</v>
      </c>
      <c r="BH9" s="20">
        <v>82</v>
      </c>
      <c r="BI9" s="21">
        <v>117</v>
      </c>
      <c r="BJ9" s="19">
        <f t="shared" si="21"/>
        <v>170</v>
      </c>
      <c r="BK9" s="20">
        <v>95</v>
      </c>
      <c r="BL9" s="21">
        <v>75</v>
      </c>
      <c r="BM9" s="19">
        <f t="shared" si="22"/>
        <v>342</v>
      </c>
      <c r="BN9" s="20">
        <v>174</v>
      </c>
      <c r="BO9" s="21">
        <v>168</v>
      </c>
      <c r="BP9" s="19">
        <f t="shared" si="23"/>
        <v>155</v>
      </c>
      <c r="BQ9" s="20">
        <v>78</v>
      </c>
      <c r="BR9" s="21">
        <v>77</v>
      </c>
    </row>
    <row r="10" spans="1:70" ht="12.75" customHeight="1">
      <c r="A10" s="6" t="s">
        <v>189</v>
      </c>
      <c r="B10" s="19">
        <f t="shared" si="0"/>
        <v>6334</v>
      </c>
      <c r="C10" s="20">
        <f t="shared" si="24"/>
        <v>2994</v>
      </c>
      <c r="D10" s="37">
        <f t="shared" si="1"/>
        <v>3340</v>
      </c>
      <c r="E10" s="19">
        <f t="shared" si="2"/>
        <v>2932</v>
      </c>
      <c r="F10" s="20">
        <v>1308</v>
      </c>
      <c r="G10" s="21">
        <v>1624</v>
      </c>
      <c r="H10" s="19">
        <f t="shared" si="3"/>
        <v>120</v>
      </c>
      <c r="I10" s="20">
        <v>67</v>
      </c>
      <c r="J10" s="21">
        <v>53</v>
      </c>
      <c r="K10" s="19">
        <f t="shared" si="4"/>
        <v>175</v>
      </c>
      <c r="L10" s="20">
        <v>82</v>
      </c>
      <c r="M10" s="21">
        <v>93</v>
      </c>
      <c r="N10" s="19">
        <f t="shared" si="5"/>
        <v>208</v>
      </c>
      <c r="O10" s="20">
        <v>93</v>
      </c>
      <c r="P10" s="21">
        <v>115</v>
      </c>
      <c r="Q10" s="19">
        <f t="shared" si="6"/>
        <v>126</v>
      </c>
      <c r="R10" s="20">
        <v>56</v>
      </c>
      <c r="S10" s="21">
        <v>70</v>
      </c>
      <c r="T10" s="19">
        <f t="shared" si="7"/>
        <v>163</v>
      </c>
      <c r="U10" s="20">
        <v>86</v>
      </c>
      <c r="V10" s="21">
        <v>77</v>
      </c>
      <c r="W10" s="19">
        <f t="shared" si="8"/>
        <v>136</v>
      </c>
      <c r="X10" s="20">
        <v>70</v>
      </c>
      <c r="Y10" s="21">
        <v>66</v>
      </c>
      <c r="Z10" s="19">
        <f t="shared" si="9"/>
        <v>88</v>
      </c>
      <c r="AA10" s="20">
        <v>42</v>
      </c>
      <c r="AB10" s="21">
        <v>46</v>
      </c>
      <c r="AC10" s="19">
        <f t="shared" si="10"/>
        <v>231</v>
      </c>
      <c r="AD10" s="20">
        <v>118</v>
      </c>
      <c r="AE10" s="21">
        <v>113</v>
      </c>
      <c r="AF10" s="19">
        <f t="shared" si="11"/>
        <v>160</v>
      </c>
      <c r="AG10" s="20">
        <v>69</v>
      </c>
      <c r="AH10" s="21">
        <v>91</v>
      </c>
      <c r="AI10" s="19">
        <f t="shared" si="12"/>
        <v>136</v>
      </c>
      <c r="AJ10" s="20">
        <v>58</v>
      </c>
      <c r="AK10" s="21">
        <v>78</v>
      </c>
      <c r="AL10" s="19">
        <f t="shared" si="13"/>
        <v>247</v>
      </c>
      <c r="AM10" s="20">
        <v>169</v>
      </c>
      <c r="AN10" s="21">
        <v>78</v>
      </c>
      <c r="AO10" s="19">
        <f t="shared" si="14"/>
        <v>161</v>
      </c>
      <c r="AP10" s="20">
        <v>84</v>
      </c>
      <c r="AQ10" s="21">
        <v>77</v>
      </c>
      <c r="AR10" s="19">
        <f t="shared" si="15"/>
        <v>115</v>
      </c>
      <c r="AS10" s="20">
        <v>53</v>
      </c>
      <c r="AT10" s="21">
        <v>62</v>
      </c>
      <c r="AU10" s="19">
        <f t="shared" si="16"/>
        <v>143</v>
      </c>
      <c r="AV10" s="20">
        <v>62</v>
      </c>
      <c r="AW10" s="21">
        <v>81</v>
      </c>
      <c r="AX10" s="19">
        <f t="shared" si="17"/>
        <v>147</v>
      </c>
      <c r="AY10" s="20">
        <v>73</v>
      </c>
      <c r="AZ10" s="21">
        <v>74</v>
      </c>
      <c r="BA10" s="19">
        <f t="shared" si="18"/>
        <v>148</v>
      </c>
      <c r="BB10" s="20">
        <v>81</v>
      </c>
      <c r="BC10" s="21">
        <v>67</v>
      </c>
      <c r="BD10" s="19">
        <f t="shared" si="19"/>
        <v>186</v>
      </c>
      <c r="BE10" s="20">
        <v>96</v>
      </c>
      <c r="BF10" s="21">
        <v>90</v>
      </c>
      <c r="BG10" s="19">
        <f t="shared" si="20"/>
        <v>162</v>
      </c>
      <c r="BH10" s="20">
        <v>62</v>
      </c>
      <c r="BI10" s="21">
        <v>100</v>
      </c>
      <c r="BJ10" s="19">
        <f t="shared" si="21"/>
        <v>143</v>
      </c>
      <c r="BK10" s="20">
        <v>73</v>
      </c>
      <c r="BL10" s="21">
        <v>70</v>
      </c>
      <c r="BM10" s="19">
        <f t="shared" si="22"/>
        <v>290</v>
      </c>
      <c r="BN10" s="20">
        <v>137</v>
      </c>
      <c r="BO10" s="21">
        <v>153</v>
      </c>
      <c r="BP10" s="19">
        <f t="shared" si="23"/>
        <v>117</v>
      </c>
      <c r="BQ10" s="20">
        <v>55</v>
      </c>
      <c r="BR10" s="21">
        <v>62</v>
      </c>
    </row>
    <row r="11" spans="1:70" s="30" customFormat="1" ht="12.75" customHeight="1">
      <c r="A11" s="29" t="s">
        <v>190</v>
      </c>
      <c r="B11" s="31">
        <f t="shared" si="0"/>
        <v>7368</v>
      </c>
      <c r="C11" s="20">
        <f t="shared" si="24"/>
        <v>7368</v>
      </c>
      <c r="D11" s="41" t="s">
        <v>249</v>
      </c>
      <c r="E11" s="19">
        <f t="shared" si="2"/>
        <v>3539</v>
      </c>
      <c r="F11" s="32">
        <v>3539</v>
      </c>
      <c r="G11" s="40" t="s">
        <v>249</v>
      </c>
      <c r="H11" s="31">
        <f t="shared" si="3"/>
        <v>138</v>
      </c>
      <c r="I11" s="32">
        <v>138</v>
      </c>
      <c r="J11" s="40" t="s">
        <v>249</v>
      </c>
      <c r="K11" s="31">
        <f t="shared" si="4"/>
        <v>191</v>
      </c>
      <c r="L11" s="32">
        <v>191</v>
      </c>
      <c r="M11" s="40" t="s">
        <v>249</v>
      </c>
      <c r="N11" s="31">
        <f t="shared" si="5"/>
        <v>249</v>
      </c>
      <c r="O11" s="32">
        <v>249</v>
      </c>
      <c r="P11" s="41" t="s">
        <v>249</v>
      </c>
      <c r="Q11" s="31">
        <f t="shared" si="6"/>
        <v>163</v>
      </c>
      <c r="R11" s="32">
        <v>163</v>
      </c>
      <c r="S11" s="40" t="s">
        <v>249</v>
      </c>
      <c r="T11" s="31">
        <f t="shared" si="7"/>
        <v>205</v>
      </c>
      <c r="U11" s="32">
        <v>205</v>
      </c>
      <c r="V11" s="40" t="s">
        <v>249</v>
      </c>
      <c r="W11" s="31">
        <f t="shared" si="8"/>
        <v>178</v>
      </c>
      <c r="X11" s="32">
        <v>178</v>
      </c>
      <c r="Y11" s="40" t="s">
        <v>249</v>
      </c>
      <c r="Z11" s="31">
        <f t="shared" si="9"/>
        <v>112</v>
      </c>
      <c r="AA11" s="32">
        <v>112</v>
      </c>
      <c r="AB11" s="40" t="s">
        <v>249</v>
      </c>
      <c r="AC11" s="31">
        <f t="shared" si="10"/>
        <v>270</v>
      </c>
      <c r="AD11" s="32">
        <v>270</v>
      </c>
      <c r="AE11" s="41" t="s">
        <v>249</v>
      </c>
      <c r="AF11" s="31">
        <f t="shared" si="11"/>
        <v>161</v>
      </c>
      <c r="AG11" s="32">
        <v>161</v>
      </c>
      <c r="AH11" s="40" t="s">
        <v>249</v>
      </c>
      <c r="AI11" s="31">
        <f t="shared" si="12"/>
        <v>153</v>
      </c>
      <c r="AJ11" s="32">
        <v>153</v>
      </c>
      <c r="AK11" s="40" t="s">
        <v>249</v>
      </c>
      <c r="AL11" s="31">
        <f t="shared" si="13"/>
        <v>189</v>
      </c>
      <c r="AM11" s="32">
        <v>189</v>
      </c>
      <c r="AN11" s="40" t="s">
        <v>249</v>
      </c>
      <c r="AO11" s="31">
        <f t="shared" si="14"/>
        <v>193</v>
      </c>
      <c r="AP11" s="32">
        <v>193</v>
      </c>
      <c r="AQ11" s="40" t="s">
        <v>249</v>
      </c>
      <c r="AR11" s="31">
        <f t="shared" si="15"/>
        <v>149</v>
      </c>
      <c r="AS11" s="32">
        <v>149</v>
      </c>
      <c r="AT11" s="41" t="s">
        <v>249</v>
      </c>
      <c r="AU11" s="31">
        <f t="shared" si="16"/>
        <v>155</v>
      </c>
      <c r="AV11" s="32">
        <v>155</v>
      </c>
      <c r="AW11" s="40" t="s">
        <v>249</v>
      </c>
      <c r="AX11" s="31">
        <f t="shared" si="17"/>
        <v>158</v>
      </c>
      <c r="AY11" s="32">
        <v>158</v>
      </c>
      <c r="AZ11" s="40" t="s">
        <v>249</v>
      </c>
      <c r="BA11" s="31">
        <f t="shared" si="18"/>
        <v>185</v>
      </c>
      <c r="BB11" s="32">
        <v>185</v>
      </c>
      <c r="BC11" s="40" t="s">
        <v>249</v>
      </c>
      <c r="BD11" s="31">
        <f t="shared" si="19"/>
        <v>173</v>
      </c>
      <c r="BE11" s="32">
        <v>173</v>
      </c>
      <c r="BF11" s="40" t="s">
        <v>249</v>
      </c>
      <c r="BG11" s="31">
        <f t="shared" si="20"/>
        <v>146</v>
      </c>
      <c r="BH11" s="32">
        <v>146</v>
      </c>
      <c r="BI11" s="41" t="s">
        <v>249</v>
      </c>
      <c r="BJ11" s="31">
        <f t="shared" si="21"/>
        <v>143</v>
      </c>
      <c r="BK11" s="32">
        <v>143</v>
      </c>
      <c r="BL11" s="40" t="s">
        <v>249</v>
      </c>
      <c r="BM11" s="31">
        <f t="shared" si="22"/>
        <v>374</v>
      </c>
      <c r="BN11" s="32">
        <v>374</v>
      </c>
      <c r="BO11" s="40" t="s">
        <v>249</v>
      </c>
      <c r="BP11" s="31">
        <f t="shared" si="23"/>
        <v>144</v>
      </c>
      <c r="BQ11" s="32">
        <v>144</v>
      </c>
      <c r="BR11" s="41" t="s">
        <v>249</v>
      </c>
    </row>
    <row r="12" spans="1:70" s="30" customFormat="1" ht="12.75" customHeight="1">
      <c r="A12" s="29" t="s">
        <v>191</v>
      </c>
      <c r="B12" s="31">
        <f t="shared" si="0"/>
        <v>6652</v>
      </c>
      <c r="C12" s="20">
        <f t="shared" si="24"/>
        <v>6652</v>
      </c>
      <c r="D12" s="41" t="s">
        <v>249</v>
      </c>
      <c r="E12" s="19">
        <f t="shared" si="2"/>
        <v>2923</v>
      </c>
      <c r="F12" s="32">
        <v>2923</v>
      </c>
      <c r="G12" s="40" t="s">
        <v>249</v>
      </c>
      <c r="H12" s="31">
        <f t="shared" si="3"/>
        <v>132</v>
      </c>
      <c r="I12" s="32">
        <v>132</v>
      </c>
      <c r="J12" s="40" t="s">
        <v>249</v>
      </c>
      <c r="K12" s="31">
        <f t="shared" si="4"/>
        <v>226</v>
      </c>
      <c r="L12" s="32">
        <v>226</v>
      </c>
      <c r="M12" s="40" t="s">
        <v>249</v>
      </c>
      <c r="N12" s="31">
        <f t="shared" si="5"/>
        <v>213</v>
      </c>
      <c r="O12" s="32">
        <v>213</v>
      </c>
      <c r="P12" s="41" t="s">
        <v>249</v>
      </c>
      <c r="Q12" s="31">
        <f t="shared" si="6"/>
        <v>174</v>
      </c>
      <c r="R12" s="32">
        <v>174</v>
      </c>
      <c r="S12" s="40" t="s">
        <v>249</v>
      </c>
      <c r="T12" s="31">
        <f t="shared" si="7"/>
        <v>180</v>
      </c>
      <c r="U12" s="32">
        <v>180</v>
      </c>
      <c r="V12" s="40" t="s">
        <v>249</v>
      </c>
      <c r="W12" s="31">
        <f t="shared" si="8"/>
        <v>142</v>
      </c>
      <c r="X12" s="32">
        <v>142</v>
      </c>
      <c r="Y12" s="40" t="s">
        <v>249</v>
      </c>
      <c r="Z12" s="31">
        <f t="shared" si="9"/>
        <v>108</v>
      </c>
      <c r="AA12" s="32">
        <v>108</v>
      </c>
      <c r="AB12" s="40" t="s">
        <v>249</v>
      </c>
      <c r="AC12" s="31">
        <f t="shared" si="10"/>
        <v>255</v>
      </c>
      <c r="AD12" s="32">
        <v>255</v>
      </c>
      <c r="AE12" s="41" t="s">
        <v>249</v>
      </c>
      <c r="AF12" s="31">
        <f t="shared" si="11"/>
        <v>155</v>
      </c>
      <c r="AG12" s="32">
        <v>155</v>
      </c>
      <c r="AH12" s="40" t="s">
        <v>249</v>
      </c>
      <c r="AI12" s="31">
        <f t="shared" si="12"/>
        <v>144</v>
      </c>
      <c r="AJ12" s="32">
        <v>144</v>
      </c>
      <c r="AK12" s="40" t="s">
        <v>249</v>
      </c>
      <c r="AL12" s="31">
        <f t="shared" si="13"/>
        <v>175</v>
      </c>
      <c r="AM12" s="32">
        <v>175</v>
      </c>
      <c r="AN12" s="40" t="s">
        <v>249</v>
      </c>
      <c r="AO12" s="31">
        <f t="shared" si="14"/>
        <v>189</v>
      </c>
      <c r="AP12" s="32">
        <v>189</v>
      </c>
      <c r="AQ12" s="40" t="s">
        <v>249</v>
      </c>
      <c r="AR12" s="31">
        <f t="shared" si="15"/>
        <v>142</v>
      </c>
      <c r="AS12" s="32">
        <v>142</v>
      </c>
      <c r="AT12" s="41" t="s">
        <v>249</v>
      </c>
      <c r="AU12" s="31">
        <f t="shared" si="16"/>
        <v>144</v>
      </c>
      <c r="AV12" s="32">
        <v>144</v>
      </c>
      <c r="AW12" s="40" t="s">
        <v>249</v>
      </c>
      <c r="AX12" s="31">
        <f t="shared" si="17"/>
        <v>173</v>
      </c>
      <c r="AY12" s="32">
        <v>173</v>
      </c>
      <c r="AZ12" s="40" t="s">
        <v>249</v>
      </c>
      <c r="BA12" s="31">
        <f t="shared" si="18"/>
        <v>175</v>
      </c>
      <c r="BB12" s="32">
        <v>175</v>
      </c>
      <c r="BC12" s="40" t="s">
        <v>249</v>
      </c>
      <c r="BD12" s="31">
        <f t="shared" si="19"/>
        <v>207</v>
      </c>
      <c r="BE12" s="32">
        <v>207</v>
      </c>
      <c r="BF12" s="40" t="s">
        <v>249</v>
      </c>
      <c r="BG12" s="31">
        <f t="shared" si="20"/>
        <v>157</v>
      </c>
      <c r="BH12" s="32">
        <v>157</v>
      </c>
      <c r="BI12" s="41" t="s">
        <v>249</v>
      </c>
      <c r="BJ12" s="31">
        <f t="shared" si="21"/>
        <v>141</v>
      </c>
      <c r="BK12" s="32">
        <v>141</v>
      </c>
      <c r="BL12" s="40" t="s">
        <v>249</v>
      </c>
      <c r="BM12" s="31">
        <f t="shared" si="22"/>
        <v>353</v>
      </c>
      <c r="BN12" s="32">
        <v>353</v>
      </c>
      <c r="BO12" s="40" t="s">
        <v>249</v>
      </c>
      <c r="BP12" s="31">
        <f t="shared" si="23"/>
        <v>144</v>
      </c>
      <c r="BQ12" s="32">
        <v>144</v>
      </c>
      <c r="BR12" s="41" t="s">
        <v>249</v>
      </c>
    </row>
    <row r="13" spans="1:70" s="30" customFormat="1" ht="12.75" customHeight="1">
      <c r="A13" s="29" t="s">
        <v>192</v>
      </c>
      <c r="B13" s="31">
        <f t="shared" si="0"/>
        <v>9558</v>
      </c>
      <c r="C13" s="40" t="s">
        <v>249</v>
      </c>
      <c r="D13" s="37">
        <f>SUMIF($B$4:$BR$4,"=女",E13:BS13)</f>
        <v>9558</v>
      </c>
      <c r="E13" s="19">
        <f t="shared" si="2"/>
        <v>4432</v>
      </c>
      <c r="F13" s="40" t="s">
        <v>249</v>
      </c>
      <c r="G13" s="33">
        <v>4432</v>
      </c>
      <c r="H13" s="31">
        <f t="shared" si="3"/>
        <v>186</v>
      </c>
      <c r="I13" s="40" t="s">
        <v>249</v>
      </c>
      <c r="J13" s="33">
        <v>186</v>
      </c>
      <c r="K13" s="31">
        <f t="shared" si="4"/>
        <v>285</v>
      </c>
      <c r="L13" s="40" t="s">
        <v>249</v>
      </c>
      <c r="M13" s="33">
        <v>285</v>
      </c>
      <c r="N13" s="31">
        <f t="shared" si="5"/>
        <v>354</v>
      </c>
      <c r="O13" s="40" t="s">
        <v>249</v>
      </c>
      <c r="P13" s="33">
        <v>354</v>
      </c>
      <c r="Q13" s="31">
        <f t="shared" si="6"/>
        <v>226</v>
      </c>
      <c r="R13" s="40" t="s">
        <v>249</v>
      </c>
      <c r="S13" s="33">
        <v>226</v>
      </c>
      <c r="T13" s="31">
        <f t="shared" si="7"/>
        <v>242</v>
      </c>
      <c r="U13" s="40" t="s">
        <v>249</v>
      </c>
      <c r="V13" s="33">
        <v>242</v>
      </c>
      <c r="W13" s="31">
        <f t="shared" si="8"/>
        <v>236</v>
      </c>
      <c r="X13" s="40" t="s">
        <v>249</v>
      </c>
      <c r="Y13" s="33">
        <v>236</v>
      </c>
      <c r="Z13" s="31">
        <f t="shared" si="9"/>
        <v>154</v>
      </c>
      <c r="AA13" s="40" t="s">
        <v>249</v>
      </c>
      <c r="AB13" s="33">
        <v>154</v>
      </c>
      <c r="AC13" s="31">
        <f t="shared" si="10"/>
        <v>358</v>
      </c>
      <c r="AD13" s="40" t="s">
        <v>249</v>
      </c>
      <c r="AE13" s="33">
        <v>358</v>
      </c>
      <c r="AF13" s="31">
        <f t="shared" si="11"/>
        <v>221</v>
      </c>
      <c r="AG13" s="40" t="s">
        <v>249</v>
      </c>
      <c r="AH13" s="33">
        <v>221</v>
      </c>
      <c r="AI13" s="31">
        <f t="shared" si="12"/>
        <v>219</v>
      </c>
      <c r="AJ13" s="40" t="s">
        <v>249</v>
      </c>
      <c r="AK13" s="33">
        <v>219</v>
      </c>
      <c r="AL13" s="31">
        <f t="shared" si="13"/>
        <v>279</v>
      </c>
      <c r="AM13" s="40" t="s">
        <v>249</v>
      </c>
      <c r="AN13" s="33">
        <v>279</v>
      </c>
      <c r="AO13" s="31">
        <f t="shared" si="14"/>
        <v>235</v>
      </c>
      <c r="AP13" s="40" t="s">
        <v>249</v>
      </c>
      <c r="AQ13" s="33">
        <v>235</v>
      </c>
      <c r="AR13" s="31">
        <f t="shared" si="15"/>
        <v>193</v>
      </c>
      <c r="AS13" s="40" t="s">
        <v>249</v>
      </c>
      <c r="AT13" s="33">
        <v>193</v>
      </c>
      <c r="AU13" s="31">
        <f t="shared" si="16"/>
        <v>173</v>
      </c>
      <c r="AV13" s="40" t="s">
        <v>249</v>
      </c>
      <c r="AW13" s="33">
        <v>173</v>
      </c>
      <c r="AX13" s="31">
        <f t="shared" si="17"/>
        <v>199</v>
      </c>
      <c r="AY13" s="40" t="s">
        <v>249</v>
      </c>
      <c r="AZ13" s="33">
        <v>199</v>
      </c>
      <c r="BA13" s="31">
        <f t="shared" si="18"/>
        <v>248</v>
      </c>
      <c r="BB13" s="40" t="s">
        <v>249</v>
      </c>
      <c r="BC13" s="33">
        <v>248</v>
      </c>
      <c r="BD13" s="31">
        <f t="shared" si="19"/>
        <v>270</v>
      </c>
      <c r="BE13" s="40" t="s">
        <v>249</v>
      </c>
      <c r="BF13" s="33">
        <v>270</v>
      </c>
      <c r="BG13" s="31">
        <f t="shared" si="20"/>
        <v>213</v>
      </c>
      <c r="BH13" s="40" t="s">
        <v>249</v>
      </c>
      <c r="BI13" s="33">
        <v>213</v>
      </c>
      <c r="BJ13" s="31">
        <f t="shared" si="21"/>
        <v>181</v>
      </c>
      <c r="BK13" s="40" t="s">
        <v>249</v>
      </c>
      <c r="BL13" s="33">
        <v>181</v>
      </c>
      <c r="BM13" s="31">
        <f t="shared" si="22"/>
        <v>495</v>
      </c>
      <c r="BN13" s="40" t="s">
        <v>249</v>
      </c>
      <c r="BO13" s="33">
        <v>495</v>
      </c>
      <c r="BP13" s="31">
        <f t="shared" si="23"/>
        <v>159</v>
      </c>
      <c r="BQ13" s="40" t="s">
        <v>249</v>
      </c>
      <c r="BR13" s="33">
        <v>159</v>
      </c>
    </row>
    <row r="14" spans="1:70" s="30" customFormat="1" ht="12.75" customHeight="1">
      <c r="A14" s="29" t="s">
        <v>193</v>
      </c>
      <c r="B14" s="31">
        <f t="shared" si="0"/>
        <v>5190</v>
      </c>
      <c r="C14" s="40" t="s">
        <v>249</v>
      </c>
      <c r="D14" s="20">
        <f>SUMIF($B$4:$BR$4,"=女",E14:BS14)</f>
        <v>5190</v>
      </c>
      <c r="E14" s="19">
        <f t="shared" si="2"/>
        <v>2202</v>
      </c>
      <c r="F14" s="40" t="s">
        <v>249</v>
      </c>
      <c r="G14" s="33">
        <v>2202</v>
      </c>
      <c r="H14" s="31">
        <f t="shared" si="3"/>
        <v>91</v>
      </c>
      <c r="I14" s="40" t="s">
        <v>249</v>
      </c>
      <c r="J14" s="33">
        <v>91</v>
      </c>
      <c r="K14" s="31">
        <f t="shared" si="4"/>
        <v>168</v>
      </c>
      <c r="L14" s="40" t="s">
        <v>249</v>
      </c>
      <c r="M14" s="33">
        <v>168</v>
      </c>
      <c r="N14" s="31">
        <f t="shared" si="5"/>
        <v>188</v>
      </c>
      <c r="O14" s="40" t="s">
        <v>249</v>
      </c>
      <c r="P14" s="33">
        <v>188</v>
      </c>
      <c r="Q14" s="31">
        <f t="shared" si="6"/>
        <v>140</v>
      </c>
      <c r="R14" s="40" t="s">
        <v>249</v>
      </c>
      <c r="S14" s="33">
        <v>140</v>
      </c>
      <c r="T14" s="31">
        <f t="shared" si="7"/>
        <v>167</v>
      </c>
      <c r="U14" s="40" t="s">
        <v>249</v>
      </c>
      <c r="V14" s="33">
        <v>167</v>
      </c>
      <c r="W14" s="31">
        <f t="shared" si="8"/>
        <v>138</v>
      </c>
      <c r="X14" s="40" t="s">
        <v>249</v>
      </c>
      <c r="Y14" s="33">
        <v>138</v>
      </c>
      <c r="Z14" s="31">
        <f t="shared" si="9"/>
        <v>81</v>
      </c>
      <c r="AA14" s="40" t="s">
        <v>249</v>
      </c>
      <c r="AB14" s="33">
        <v>81</v>
      </c>
      <c r="AC14" s="31">
        <f t="shared" si="10"/>
        <v>210</v>
      </c>
      <c r="AD14" s="40" t="s">
        <v>249</v>
      </c>
      <c r="AE14" s="33">
        <v>210</v>
      </c>
      <c r="AF14" s="31">
        <f t="shared" si="11"/>
        <v>137</v>
      </c>
      <c r="AG14" s="40" t="s">
        <v>249</v>
      </c>
      <c r="AH14" s="33">
        <v>137</v>
      </c>
      <c r="AI14" s="31">
        <f t="shared" si="12"/>
        <v>102</v>
      </c>
      <c r="AJ14" s="40" t="s">
        <v>249</v>
      </c>
      <c r="AK14" s="33">
        <v>102</v>
      </c>
      <c r="AL14" s="31">
        <f t="shared" si="13"/>
        <v>134</v>
      </c>
      <c r="AM14" s="40" t="s">
        <v>249</v>
      </c>
      <c r="AN14" s="33">
        <v>134</v>
      </c>
      <c r="AO14" s="31">
        <f t="shared" si="14"/>
        <v>154</v>
      </c>
      <c r="AP14" s="40" t="s">
        <v>249</v>
      </c>
      <c r="AQ14" s="33">
        <v>154</v>
      </c>
      <c r="AR14" s="31">
        <f t="shared" si="15"/>
        <v>118</v>
      </c>
      <c r="AS14" s="40" t="s">
        <v>249</v>
      </c>
      <c r="AT14" s="33">
        <v>118</v>
      </c>
      <c r="AU14" s="31">
        <f t="shared" si="16"/>
        <v>130</v>
      </c>
      <c r="AV14" s="40" t="s">
        <v>249</v>
      </c>
      <c r="AW14" s="33">
        <v>130</v>
      </c>
      <c r="AX14" s="31">
        <f t="shared" si="17"/>
        <v>127</v>
      </c>
      <c r="AY14" s="40" t="s">
        <v>249</v>
      </c>
      <c r="AZ14" s="33">
        <v>127</v>
      </c>
      <c r="BA14" s="31">
        <f t="shared" si="18"/>
        <v>139</v>
      </c>
      <c r="BB14" s="40" t="s">
        <v>249</v>
      </c>
      <c r="BC14" s="33">
        <v>139</v>
      </c>
      <c r="BD14" s="31">
        <f t="shared" si="19"/>
        <v>148</v>
      </c>
      <c r="BE14" s="40" t="s">
        <v>249</v>
      </c>
      <c r="BF14" s="33">
        <v>148</v>
      </c>
      <c r="BG14" s="31">
        <f t="shared" si="20"/>
        <v>113</v>
      </c>
      <c r="BH14" s="40" t="s">
        <v>249</v>
      </c>
      <c r="BI14" s="33">
        <v>113</v>
      </c>
      <c r="BJ14" s="31">
        <f t="shared" si="21"/>
        <v>109</v>
      </c>
      <c r="BK14" s="40" t="s">
        <v>249</v>
      </c>
      <c r="BL14" s="33">
        <v>109</v>
      </c>
      <c r="BM14" s="31">
        <f t="shared" si="22"/>
        <v>279</v>
      </c>
      <c r="BN14" s="40" t="s">
        <v>249</v>
      </c>
      <c r="BO14" s="33">
        <v>279</v>
      </c>
      <c r="BP14" s="31">
        <f t="shared" si="23"/>
        <v>115</v>
      </c>
      <c r="BQ14" s="40" t="s">
        <v>249</v>
      </c>
      <c r="BR14" s="33">
        <v>115</v>
      </c>
    </row>
    <row r="15" spans="1:70" ht="12.75" customHeight="1">
      <c r="A15" s="6" t="s">
        <v>194</v>
      </c>
      <c r="B15" s="19">
        <f t="shared" si="0"/>
        <v>2543</v>
      </c>
      <c r="C15" s="20">
        <f t="shared" si="24"/>
        <v>1158</v>
      </c>
      <c r="D15" s="20">
        <f>SUMIF($B$4:$BR$4,"=女",E15:BS15)</f>
        <v>1385</v>
      </c>
      <c r="E15" s="19">
        <f t="shared" si="2"/>
        <v>1006</v>
      </c>
      <c r="F15" s="20">
        <v>472</v>
      </c>
      <c r="G15" s="21">
        <v>534</v>
      </c>
      <c r="H15" s="19">
        <f t="shared" si="3"/>
        <v>57</v>
      </c>
      <c r="I15" s="20">
        <v>26</v>
      </c>
      <c r="J15" s="21">
        <v>31</v>
      </c>
      <c r="K15" s="19">
        <f t="shared" si="4"/>
        <v>86</v>
      </c>
      <c r="L15" s="20">
        <v>41</v>
      </c>
      <c r="M15" s="21">
        <v>45</v>
      </c>
      <c r="N15" s="19">
        <f t="shared" si="5"/>
        <v>111</v>
      </c>
      <c r="O15" s="20">
        <v>47</v>
      </c>
      <c r="P15" s="21">
        <v>64</v>
      </c>
      <c r="Q15" s="19">
        <f t="shared" si="6"/>
        <v>66</v>
      </c>
      <c r="R15" s="20">
        <v>26</v>
      </c>
      <c r="S15" s="21">
        <v>40</v>
      </c>
      <c r="T15" s="19">
        <f t="shared" si="7"/>
        <v>56</v>
      </c>
      <c r="U15" s="20">
        <v>26</v>
      </c>
      <c r="V15" s="21">
        <v>30</v>
      </c>
      <c r="W15" s="19">
        <f t="shared" si="8"/>
        <v>60</v>
      </c>
      <c r="X15" s="20">
        <v>27</v>
      </c>
      <c r="Y15" s="21">
        <v>33</v>
      </c>
      <c r="Z15" s="19">
        <f t="shared" si="9"/>
        <v>54</v>
      </c>
      <c r="AA15" s="20">
        <v>23</v>
      </c>
      <c r="AB15" s="21">
        <v>31</v>
      </c>
      <c r="AC15" s="19">
        <f t="shared" si="10"/>
        <v>109</v>
      </c>
      <c r="AD15" s="20">
        <v>48</v>
      </c>
      <c r="AE15" s="21">
        <v>61</v>
      </c>
      <c r="AF15" s="19">
        <f t="shared" si="11"/>
        <v>61</v>
      </c>
      <c r="AG15" s="20">
        <v>33</v>
      </c>
      <c r="AH15" s="21">
        <v>28</v>
      </c>
      <c r="AI15" s="19">
        <f t="shared" si="12"/>
        <v>64</v>
      </c>
      <c r="AJ15" s="20">
        <v>25</v>
      </c>
      <c r="AK15" s="21">
        <v>39</v>
      </c>
      <c r="AL15" s="19">
        <f t="shared" si="13"/>
        <v>72</v>
      </c>
      <c r="AM15" s="20">
        <v>28</v>
      </c>
      <c r="AN15" s="21">
        <v>44</v>
      </c>
      <c r="AO15" s="19">
        <f t="shared" si="14"/>
        <v>86</v>
      </c>
      <c r="AP15" s="20">
        <v>42</v>
      </c>
      <c r="AQ15" s="21">
        <v>44</v>
      </c>
      <c r="AR15" s="19">
        <f t="shared" si="15"/>
        <v>46</v>
      </c>
      <c r="AS15" s="20">
        <v>21</v>
      </c>
      <c r="AT15" s="21">
        <v>25</v>
      </c>
      <c r="AU15" s="19">
        <f t="shared" si="16"/>
        <v>80</v>
      </c>
      <c r="AV15" s="20">
        <v>34</v>
      </c>
      <c r="AW15" s="21">
        <v>46</v>
      </c>
      <c r="AX15" s="19">
        <f t="shared" si="17"/>
        <v>65</v>
      </c>
      <c r="AY15" s="20">
        <v>28</v>
      </c>
      <c r="AZ15" s="21">
        <v>37</v>
      </c>
      <c r="BA15" s="19">
        <f t="shared" si="18"/>
        <v>83</v>
      </c>
      <c r="BB15" s="20">
        <v>39</v>
      </c>
      <c r="BC15" s="21">
        <v>44</v>
      </c>
      <c r="BD15" s="19">
        <f t="shared" si="19"/>
        <v>77</v>
      </c>
      <c r="BE15" s="20">
        <v>41</v>
      </c>
      <c r="BF15" s="21">
        <v>36</v>
      </c>
      <c r="BG15" s="19">
        <f t="shared" si="20"/>
        <v>60</v>
      </c>
      <c r="BH15" s="20">
        <v>28</v>
      </c>
      <c r="BI15" s="21">
        <v>32</v>
      </c>
      <c r="BJ15" s="19">
        <f t="shared" si="21"/>
        <v>59</v>
      </c>
      <c r="BK15" s="20">
        <v>28</v>
      </c>
      <c r="BL15" s="21">
        <v>31</v>
      </c>
      <c r="BM15" s="19">
        <f t="shared" si="22"/>
        <v>136</v>
      </c>
      <c r="BN15" s="20">
        <v>56</v>
      </c>
      <c r="BO15" s="21">
        <v>80</v>
      </c>
      <c r="BP15" s="19">
        <f t="shared" si="23"/>
        <v>49</v>
      </c>
      <c r="BQ15" s="20">
        <v>19</v>
      </c>
      <c r="BR15" s="21">
        <v>30</v>
      </c>
    </row>
    <row r="16" spans="1:70" ht="12.75" customHeight="1">
      <c r="A16" s="6" t="s">
        <v>228</v>
      </c>
      <c r="B16" s="19">
        <f t="shared" si="0"/>
        <v>5149</v>
      </c>
      <c r="C16" s="20">
        <f t="shared" si="24"/>
        <v>2034</v>
      </c>
      <c r="D16" s="20">
        <f>SUMIF($B$4:$BR$4,"=女",E16:BS16)</f>
        <v>3115</v>
      </c>
      <c r="E16" s="19">
        <f t="shared" si="2"/>
        <v>1581</v>
      </c>
      <c r="F16" s="20">
        <v>610</v>
      </c>
      <c r="G16" s="21">
        <v>971</v>
      </c>
      <c r="H16" s="19">
        <f t="shared" si="3"/>
        <v>100</v>
      </c>
      <c r="I16" s="20">
        <v>42</v>
      </c>
      <c r="J16" s="21">
        <v>58</v>
      </c>
      <c r="K16" s="19">
        <f t="shared" si="4"/>
        <v>243</v>
      </c>
      <c r="L16" s="20">
        <v>99</v>
      </c>
      <c r="M16" s="21">
        <v>144</v>
      </c>
      <c r="N16" s="19">
        <f t="shared" si="5"/>
        <v>223</v>
      </c>
      <c r="O16" s="20">
        <v>91</v>
      </c>
      <c r="P16" s="21">
        <v>132</v>
      </c>
      <c r="Q16" s="19">
        <f t="shared" si="6"/>
        <v>171</v>
      </c>
      <c r="R16" s="20">
        <v>68</v>
      </c>
      <c r="S16" s="21">
        <v>103</v>
      </c>
      <c r="T16" s="19">
        <f t="shared" si="7"/>
        <v>175</v>
      </c>
      <c r="U16" s="20">
        <v>56</v>
      </c>
      <c r="V16" s="21">
        <v>119</v>
      </c>
      <c r="W16" s="19">
        <f t="shared" si="8"/>
        <v>168</v>
      </c>
      <c r="X16" s="20">
        <v>59</v>
      </c>
      <c r="Y16" s="21">
        <v>109</v>
      </c>
      <c r="Z16" s="19">
        <f t="shared" si="9"/>
        <v>119</v>
      </c>
      <c r="AA16" s="20">
        <v>43</v>
      </c>
      <c r="AB16" s="21">
        <v>76</v>
      </c>
      <c r="AC16" s="19">
        <f t="shared" si="10"/>
        <v>325</v>
      </c>
      <c r="AD16" s="20">
        <v>142</v>
      </c>
      <c r="AE16" s="21">
        <v>183</v>
      </c>
      <c r="AF16" s="19">
        <f t="shared" si="11"/>
        <v>168</v>
      </c>
      <c r="AG16" s="20">
        <v>71</v>
      </c>
      <c r="AH16" s="21">
        <v>97</v>
      </c>
      <c r="AI16" s="19">
        <f t="shared" si="12"/>
        <v>114</v>
      </c>
      <c r="AJ16" s="20">
        <v>40</v>
      </c>
      <c r="AK16" s="21">
        <v>74</v>
      </c>
      <c r="AL16" s="19">
        <f t="shared" si="13"/>
        <v>139</v>
      </c>
      <c r="AM16" s="20">
        <v>65</v>
      </c>
      <c r="AN16" s="21">
        <v>74</v>
      </c>
      <c r="AO16" s="19">
        <f t="shared" si="14"/>
        <v>187</v>
      </c>
      <c r="AP16" s="20">
        <v>71</v>
      </c>
      <c r="AQ16" s="21">
        <v>116</v>
      </c>
      <c r="AR16" s="19">
        <f t="shared" si="15"/>
        <v>128</v>
      </c>
      <c r="AS16" s="20">
        <v>53</v>
      </c>
      <c r="AT16" s="21">
        <v>75</v>
      </c>
      <c r="AU16" s="19">
        <f t="shared" si="16"/>
        <v>108</v>
      </c>
      <c r="AV16" s="20">
        <v>53</v>
      </c>
      <c r="AW16" s="21">
        <v>55</v>
      </c>
      <c r="AX16" s="19">
        <f t="shared" si="17"/>
        <v>132</v>
      </c>
      <c r="AY16" s="20">
        <v>57</v>
      </c>
      <c r="AZ16" s="21">
        <v>75</v>
      </c>
      <c r="BA16" s="19">
        <f t="shared" si="18"/>
        <v>164</v>
      </c>
      <c r="BB16" s="20">
        <v>64</v>
      </c>
      <c r="BC16" s="21">
        <v>100</v>
      </c>
      <c r="BD16" s="19">
        <f t="shared" si="19"/>
        <v>150</v>
      </c>
      <c r="BE16" s="20">
        <v>56</v>
      </c>
      <c r="BF16" s="21">
        <v>94</v>
      </c>
      <c r="BG16" s="19">
        <f t="shared" si="20"/>
        <v>133</v>
      </c>
      <c r="BH16" s="20">
        <v>54</v>
      </c>
      <c r="BI16" s="21">
        <v>79</v>
      </c>
      <c r="BJ16" s="19">
        <f t="shared" si="21"/>
        <v>147</v>
      </c>
      <c r="BK16" s="20">
        <v>63</v>
      </c>
      <c r="BL16" s="21">
        <v>84</v>
      </c>
      <c r="BM16" s="19">
        <f t="shared" si="22"/>
        <v>338</v>
      </c>
      <c r="BN16" s="20">
        <v>125</v>
      </c>
      <c r="BO16" s="21">
        <v>213</v>
      </c>
      <c r="BP16" s="19">
        <f t="shared" si="23"/>
        <v>136</v>
      </c>
      <c r="BQ16" s="20">
        <v>52</v>
      </c>
      <c r="BR16" s="21">
        <v>84</v>
      </c>
    </row>
    <row r="17" spans="1:70" ht="12.75" customHeight="1">
      <c r="A17" s="6"/>
      <c r="B17" s="19"/>
      <c r="C17" s="20"/>
      <c r="D17" s="20"/>
      <c r="E17" s="19"/>
      <c r="F17" s="20"/>
      <c r="G17" s="21"/>
      <c r="H17" s="19"/>
      <c r="I17" s="20"/>
      <c r="J17" s="21"/>
      <c r="K17" s="19"/>
      <c r="L17" s="20"/>
      <c r="M17" s="21"/>
      <c r="N17" s="19"/>
      <c r="O17" s="20"/>
      <c r="P17" s="21"/>
      <c r="Q17" s="19"/>
      <c r="R17" s="20"/>
      <c r="S17" s="21"/>
      <c r="T17" s="19"/>
      <c r="U17" s="20"/>
      <c r="V17" s="21"/>
      <c r="W17" s="19"/>
      <c r="X17" s="20"/>
      <c r="Y17" s="21"/>
      <c r="Z17" s="19"/>
      <c r="AA17" s="20"/>
      <c r="AB17" s="21"/>
      <c r="AC17" s="19"/>
      <c r="AD17" s="20"/>
      <c r="AE17" s="21"/>
      <c r="AF17" s="19"/>
      <c r="AG17" s="20"/>
      <c r="AH17" s="21"/>
      <c r="AI17" s="19"/>
      <c r="AJ17" s="20"/>
      <c r="AK17" s="21"/>
      <c r="AL17" s="19"/>
      <c r="AM17" s="20"/>
      <c r="AN17" s="21"/>
      <c r="AO17" s="19"/>
      <c r="AP17" s="20"/>
      <c r="AQ17" s="21"/>
      <c r="AR17" s="19"/>
      <c r="AS17" s="20"/>
      <c r="AT17" s="21"/>
      <c r="AU17" s="19"/>
      <c r="AV17" s="20"/>
      <c r="AW17" s="21"/>
      <c r="AX17" s="19"/>
      <c r="AY17" s="20"/>
      <c r="AZ17" s="21"/>
      <c r="BA17" s="19"/>
      <c r="BB17" s="20"/>
      <c r="BC17" s="21"/>
      <c r="BD17" s="19"/>
      <c r="BE17" s="20"/>
      <c r="BF17" s="21"/>
      <c r="BG17" s="19"/>
      <c r="BH17" s="20"/>
      <c r="BI17" s="21"/>
      <c r="BJ17" s="19"/>
      <c r="BK17" s="20"/>
      <c r="BL17" s="21"/>
      <c r="BM17" s="19"/>
      <c r="BN17" s="20"/>
      <c r="BO17" s="21"/>
      <c r="BP17" s="19"/>
      <c r="BQ17" s="20"/>
      <c r="BR17" s="21"/>
    </row>
    <row r="18" spans="1:70" ht="12.75" customHeight="1">
      <c r="A18" s="6"/>
      <c r="B18" s="25"/>
      <c r="C18" s="20"/>
      <c r="D18" s="27"/>
      <c r="E18" s="19"/>
      <c r="F18" s="20"/>
      <c r="G18" s="21"/>
      <c r="H18" s="19"/>
      <c r="I18" s="20"/>
      <c r="J18" s="21"/>
      <c r="K18" s="19"/>
      <c r="L18" s="20"/>
      <c r="M18" s="21"/>
      <c r="N18" s="19"/>
      <c r="O18" s="20"/>
      <c r="P18" s="21"/>
      <c r="Q18" s="19"/>
      <c r="R18" s="20"/>
      <c r="S18" s="21"/>
      <c r="T18" s="19"/>
      <c r="U18" s="20"/>
      <c r="V18" s="21"/>
      <c r="W18" s="19"/>
      <c r="X18" s="20"/>
      <c r="Y18" s="21"/>
      <c r="Z18" s="19"/>
      <c r="AA18" s="20"/>
      <c r="AB18" s="21"/>
      <c r="AC18" s="19"/>
      <c r="AD18" s="20"/>
      <c r="AE18" s="21"/>
      <c r="AF18" s="19"/>
      <c r="AG18" s="20"/>
      <c r="AH18" s="21"/>
      <c r="AI18" s="19"/>
      <c r="AJ18" s="20"/>
      <c r="AK18" s="21"/>
      <c r="AL18" s="19"/>
      <c r="AM18" s="20"/>
      <c r="AN18" s="21"/>
      <c r="AO18" s="19"/>
      <c r="AP18" s="20"/>
      <c r="AQ18" s="21"/>
      <c r="AR18" s="19"/>
      <c r="AS18" s="20"/>
      <c r="AT18" s="21"/>
      <c r="AU18" s="19"/>
      <c r="AV18" s="20"/>
      <c r="AW18" s="21"/>
      <c r="AX18" s="19"/>
      <c r="AY18" s="20"/>
      <c r="AZ18" s="21"/>
      <c r="BA18" s="19"/>
      <c r="BB18" s="20"/>
      <c r="BC18" s="21"/>
      <c r="BD18" s="19"/>
      <c r="BE18" s="20"/>
      <c r="BF18" s="21"/>
      <c r="BG18" s="19"/>
      <c r="BH18" s="20"/>
      <c r="BI18" s="21"/>
      <c r="BJ18" s="19"/>
      <c r="BK18" s="20"/>
      <c r="BL18" s="21"/>
      <c r="BM18" s="19"/>
      <c r="BN18" s="20"/>
      <c r="BO18" s="21"/>
      <c r="BP18" s="19"/>
      <c r="BQ18" s="20"/>
      <c r="BR18" s="21"/>
    </row>
    <row r="19" spans="1:70" ht="12.75" customHeight="1">
      <c r="A19" s="7" t="s">
        <v>0</v>
      </c>
      <c r="B19" s="22">
        <f aca="true" t="shared" si="25" ref="B19:K19">SUM(B5:B18)</f>
        <v>77356</v>
      </c>
      <c r="C19" s="23">
        <f t="shared" si="25"/>
        <v>37183</v>
      </c>
      <c r="D19" s="24">
        <f t="shared" si="25"/>
        <v>40173</v>
      </c>
      <c r="E19" s="22">
        <f t="shared" si="25"/>
        <v>33632</v>
      </c>
      <c r="F19" s="23">
        <f t="shared" si="25"/>
        <v>15978</v>
      </c>
      <c r="G19" s="24">
        <f t="shared" si="25"/>
        <v>17654</v>
      </c>
      <c r="H19" s="22">
        <f t="shared" si="25"/>
        <v>1588</v>
      </c>
      <c r="I19" s="23">
        <f t="shared" si="25"/>
        <v>805</v>
      </c>
      <c r="J19" s="34">
        <f t="shared" si="25"/>
        <v>783</v>
      </c>
      <c r="K19" s="22">
        <f t="shared" si="25"/>
        <v>2486</v>
      </c>
      <c r="L19" s="23">
        <f>SUM(L5:L17)</f>
        <v>1220</v>
      </c>
      <c r="M19" s="34">
        <f>SUM(M5:M17)</f>
        <v>1266</v>
      </c>
      <c r="N19" s="22">
        <f>SUM(N5:N17)</f>
        <v>2702</v>
      </c>
      <c r="O19" s="23">
        <f>SUM(O5:O17)</f>
        <v>1274</v>
      </c>
      <c r="P19" s="24">
        <f>SUM(P5:P18)</f>
        <v>1428</v>
      </c>
      <c r="Q19" s="22">
        <f>SUM(Q5:Q18)</f>
        <v>1889</v>
      </c>
      <c r="R19" s="23">
        <f aca="true" t="shared" si="26" ref="R19:AW19">SUM(R5:R17)</f>
        <v>901</v>
      </c>
      <c r="S19" s="34">
        <f t="shared" si="26"/>
        <v>988</v>
      </c>
      <c r="T19" s="22">
        <f t="shared" si="26"/>
        <v>2079</v>
      </c>
      <c r="U19" s="23">
        <f t="shared" si="26"/>
        <v>1014</v>
      </c>
      <c r="V19" s="34">
        <f t="shared" si="26"/>
        <v>1065</v>
      </c>
      <c r="W19" s="22">
        <f t="shared" si="26"/>
        <v>1883</v>
      </c>
      <c r="X19" s="23">
        <f t="shared" si="26"/>
        <v>909</v>
      </c>
      <c r="Y19" s="34">
        <f t="shared" si="26"/>
        <v>974</v>
      </c>
      <c r="Z19" s="22">
        <f t="shared" si="26"/>
        <v>1273</v>
      </c>
      <c r="AA19" s="23">
        <f t="shared" si="26"/>
        <v>613</v>
      </c>
      <c r="AB19" s="34">
        <f t="shared" si="26"/>
        <v>660</v>
      </c>
      <c r="AC19" s="22">
        <f t="shared" si="26"/>
        <v>3143</v>
      </c>
      <c r="AD19" s="23">
        <f t="shared" si="26"/>
        <v>1546</v>
      </c>
      <c r="AE19" s="24">
        <f t="shared" si="26"/>
        <v>1597</v>
      </c>
      <c r="AF19" s="22">
        <f t="shared" si="26"/>
        <v>1947</v>
      </c>
      <c r="AG19" s="23">
        <f t="shared" si="26"/>
        <v>921</v>
      </c>
      <c r="AH19" s="34">
        <f t="shared" si="26"/>
        <v>1026</v>
      </c>
      <c r="AI19" s="22">
        <f t="shared" si="26"/>
        <v>1723</v>
      </c>
      <c r="AJ19" s="23">
        <f t="shared" si="26"/>
        <v>817</v>
      </c>
      <c r="AK19" s="34">
        <f t="shared" si="26"/>
        <v>906</v>
      </c>
      <c r="AL19" s="22">
        <f t="shared" si="26"/>
        <v>2222</v>
      </c>
      <c r="AM19" s="23">
        <f t="shared" si="26"/>
        <v>1111</v>
      </c>
      <c r="AN19" s="34">
        <f t="shared" si="26"/>
        <v>1111</v>
      </c>
      <c r="AO19" s="22">
        <f t="shared" si="26"/>
        <v>2088</v>
      </c>
      <c r="AP19" s="23">
        <f t="shared" si="26"/>
        <v>1000</v>
      </c>
      <c r="AQ19" s="34">
        <f t="shared" si="26"/>
        <v>1088</v>
      </c>
      <c r="AR19" s="22">
        <f t="shared" si="26"/>
        <v>1644</v>
      </c>
      <c r="AS19" s="23">
        <f t="shared" si="26"/>
        <v>832</v>
      </c>
      <c r="AT19" s="24">
        <f t="shared" si="26"/>
        <v>812</v>
      </c>
      <c r="AU19" s="22">
        <f t="shared" si="26"/>
        <v>1680</v>
      </c>
      <c r="AV19" s="23">
        <f t="shared" si="26"/>
        <v>850</v>
      </c>
      <c r="AW19" s="34">
        <f t="shared" si="26"/>
        <v>830</v>
      </c>
      <c r="AX19" s="22">
        <f aca="true" t="shared" si="27" ref="AX19:BR19">SUM(AX5:AX17)</f>
        <v>1790</v>
      </c>
      <c r="AY19" s="23">
        <f t="shared" si="27"/>
        <v>873</v>
      </c>
      <c r="AZ19" s="34">
        <f t="shared" si="27"/>
        <v>917</v>
      </c>
      <c r="BA19" s="22">
        <f t="shared" si="27"/>
        <v>2081</v>
      </c>
      <c r="BB19" s="23">
        <f t="shared" si="27"/>
        <v>996</v>
      </c>
      <c r="BC19" s="34">
        <f t="shared" si="27"/>
        <v>1085</v>
      </c>
      <c r="BD19" s="22">
        <f t="shared" si="27"/>
        <v>2290</v>
      </c>
      <c r="BE19" s="23">
        <f t="shared" si="27"/>
        <v>1110</v>
      </c>
      <c r="BF19" s="34">
        <f t="shared" si="27"/>
        <v>1180</v>
      </c>
      <c r="BG19" s="22">
        <f t="shared" si="27"/>
        <v>1847</v>
      </c>
      <c r="BH19" s="23">
        <f t="shared" si="27"/>
        <v>844</v>
      </c>
      <c r="BI19" s="24">
        <f t="shared" si="27"/>
        <v>1003</v>
      </c>
      <c r="BJ19" s="22">
        <f t="shared" si="27"/>
        <v>1733</v>
      </c>
      <c r="BK19" s="23">
        <f t="shared" si="27"/>
        <v>847</v>
      </c>
      <c r="BL19" s="34">
        <f t="shared" si="27"/>
        <v>886</v>
      </c>
      <c r="BM19" s="22">
        <f t="shared" si="27"/>
        <v>4077</v>
      </c>
      <c r="BN19" s="23">
        <f t="shared" si="27"/>
        <v>1980</v>
      </c>
      <c r="BO19" s="24">
        <f t="shared" si="27"/>
        <v>2097</v>
      </c>
      <c r="BP19" s="22">
        <f t="shared" si="27"/>
        <v>1559</v>
      </c>
      <c r="BQ19" s="23">
        <f t="shared" si="27"/>
        <v>742</v>
      </c>
      <c r="BR19" s="24">
        <f t="shared" si="27"/>
        <v>817</v>
      </c>
    </row>
    <row r="20" spans="1:70" ht="12.75" customHeight="1">
      <c r="A20" s="9"/>
      <c r="B20" s="35"/>
      <c r="C20" s="26"/>
      <c r="D20" s="27"/>
      <c r="E20" s="25"/>
      <c r="F20" s="26"/>
      <c r="G20" s="27"/>
      <c r="H20" s="25"/>
      <c r="I20" s="26"/>
      <c r="J20" s="27"/>
      <c r="K20" s="25"/>
      <c r="L20" s="26"/>
      <c r="M20" s="27"/>
      <c r="N20" s="25"/>
      <c r="O20" s="26"/>
      <c r="P20" s="27"/>
      <c r="Q20" s="25"/>
      <c r="R20" s="26"/>
      <c r="S20" s="27"/>
      <c r="T20" s="25"/>
      <c r="U20" s="26"/>
      <c r="V20" s="27"/>
      <c r="W20" s="25"/>
      <c r="X20" s="26"/>
      <c r="Y20" s="27"/>
      <c r="Z20" s="25"/>
      <c r="AA20" s="26"/>
      <c r="AB20" s="27"/>
      <c r="AC20" s="25"/>
      <c r="AD20" s="26"/>
      <c r="AE20" s="27"/>
      <c r="AF20" s="25"/>
      <c r="AG20" s="26"/>
      <c r="AH20" s="27"/>
      <c r="AI20" s="25"/>
      <c r="AJ20" s="26"/>
      <c r="AK20" s="27"/>
      <c r="AL20" s="25"/>
      <c r="AM20" s="26"/>
      <c r="AN20" s="27"/>
      <c r="AO20" s="25"/>
      <c r="AP20" s="26"/>
      <c r="AQ20" s="27"/>
      <c r="AR20" s="25"/>
      <c r="AS20" s="26"/>
      <c r="AT20" s="27"/>
      <c r="AU20" s="25"/>
      <c r="AV20" s="26"/>
      <c r="AW20" s="27"/>
      <c r="AX20" s="25"/>
      <c r="AY20" s="26"/>
      <c r="AZ20" s="27"/>
      <c r="BA20" s="25"/>
      <c r="BB20" s="26"/>
      <c r="BC20" s="27"/>
      <c r="BD20" s="25"/>
      <c r="BE20" s="26"/>
      <c r="BF20" s="27"/>
      <c r="BG20" s="25"/>
      <c r="BH20" s="26"/>
      <c r="BI20" s="27"/>
      <c r="BJ20" s="25"/>
      <c r="BK20" s="26"/>
      <c r="BL20" s="27"/>
      <c r="BM20" s="25"/>
      <c r="BN20" s="26"/>
      <c r="BO20" s="27"/>
      <c r="BP20" s="25"/>
      <c r="BQ20" s="26"/>
      <c r="BR20" s="27"/>
    </row>
    <row r="21" spans="1:70" ht="13.5">
      <c r="A21" s="8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</row>
  </sheetData>
  <sheetProtection/>
  <printOptions/>
  <pageMargins left="0.7480314960629921" right="0.7874015748031497" top="1.1023622047244095" bottom="0.984251968503937" header="0.8267716535433072" footer="0.5118110236220472"/>
  <pageSetup horizontalDpi="600" verticalDpi="600" orientation="landscape" paperSize="9" scale="85" r:id="rId1"/>
  <headerFooter alignWithMargins="0">
    <oddHeader>&amp;L&amp;"ＭＳ 明朝,太字"&amp;18昭和5年国勢調査年齢（5歳階級別）・男女別人口</oddHeader>
    <oddFooter>&amp;C&amp;P / &amp;N ページ</oddFooter>
  </headerFooter>
  <colBreaks count="4" manualBreakCount="4">
    <brk id="16" min="1" max="19" man="1"/>
    <brk id="31" min="1" max="19" man="1"/>
    <brk id="46" min="1" max="19" man="1"/>
    <brk id="61" min="1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P21"/>
  <sheetViews>
    <sheetView zoomScalePageLayoutView="0" workbookViewId="0" topLeftCell="A1">
      <pane xSplit="1" topLeftCell="B1" activePane="topRight" state="frozen"/>
      <selection pane="topLeft" activeCell="C7" sqref="C7"/>
      <selection pane="topRight" activeCell="C7" sqref="C7"/>
    </sheetView>
  </sheetViews>
  <sheetFormatPr defaultColWidth="9.00390625" defaultRowHeight="13.5"/>
  <cols>
    <col min="1" max="16384" width="9.00390625" style="28" customWidth="1"/>
  </cols>
  <sheetData>
    <row r="1" spans="1:52" ht="21.75" customHeight="1">
      <c r="A1" s="1" t="s">
        <v>253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67" ht="12.75" customHeight="1">
      <c r="A3" s="13"/>
      <c r="B3" s="15"/>
      <c r="C3" s="10" t="s">
        <v>0</v>
      </c>
      <c r="D3" s="11"/>
      <c r="E3" s="15"/>
      <c r="F3" s="10" t="s">
        <v>6</v>
      </c>
      <c r="G3" s="11"/>
      <c r="H3" s="15"/>
      <c r="I3" s="10" t="s">
        <v>7</v>
      </c>
      <c r="J3" s="11"/>
      <c r="K3" s="15"/>
      <c r="L3" s="10" t="s">
        <v>197</v>
      </c>
      <c r="M3" s="11"/>
      <c r="N3" s="15"/>
      <c r="O3" s="10" t="s">
        <v>198</v>
      </c>
      <c r="P3" s="11"/>
      <c r="Q3" s="15"/>
      <c r="R3" s="10" t="s">
        <v>10</v>
      </c>
      <c r="S3" s="11"/>
      <c r="T3" s="15"/>
      <c r="U3" s="10" t="s">
        <v>11</v>
      </c>
      <c r="V3" s="11"/>
      <c r="W3" s="15"/>
      <c r="X3" s="10" t="s">
        <v>12</v>
      </c>
      <c r="Y3" s="11"/>
      <c r="Z3" s="15"/>
      <c r="AA3" s="10" t="s">
        <v>199</v>
      </c>
      <c r="AB3" s="11"/>
      <c r="AC3" s="15"/>
      <c r="AD3" s="10" t="s">
        <v>200</v>
      </c>
      <c r="AE3" s="11"/>
      <c r="AF3" s="15"/>
      <c r="AG3" s="10" t="s">
        <v>201</v>
      </c>
      <c r="AH3" s="11"/>
      <c r="AI3" s="15"/>
      <c r="AJ3" s="10" t="s">
        <v>202</v>
      </c>
      <c r="AK3" s="11"/>
      <c r="AL3" s="15"/>
      <c r="AM3" s="10" t="s">
        <v>13</v>
      </c>
      <c r="AN3" s="11"/>
      <c r="AO3" s="15"/>
      <c r="AP3" s="10" t="s">
        <v>14</v>
      </c>
      <c r="AQ3" s="11"/>
      <c r="AR3" s="15"/>
      <c r="AS3" s="10" t="s">
        <v>203</v>
      </c>
      <c r="AT3" s="11"/>
      <c r="AU3" s="15"/>
      <c r="AV3" s="10" t="s">
        <v>204</v>
      </c>
      <c r="AW3" s="11"/>
      <c r="AX3" s="15"/>
      <c r="AY3" s="10" t="s">
        <v>17</v>
      </c>
      <c r="AZ3" s="11"/>
      <c r="BA3" s="15"/>
      <c r="BB3" s="10" t="s">
        <v>18</v>
      </c>
      <c r="BC3" s="11"/>
      <c r="BD3" s="15"/>
      <c r="BE3" s="10" t="s">
        <v>205</v>
      </c>
      <c r="BF3" s="11"/>
      <c r="BG3" s="15"/>
      <c r="BH3" s="10" t="s">
        <v>20</v>
      </c>
      <c r="BI3" s="11"/>
      <c r="BJ3" s="15"/>
      <c r="BK3" s="10" t="s">
        <v>21</v>
      </c>
      <c r="BL3" s="11"/>
      <c r="BM3" s="15"/>
      <c r="BN3" s="10" t="s">
        <v>22</v>
      </c>
      <c r="BO3" s="11"/>
    </row>
    <row r="4" spans="1:67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  <c r="K4" s="16" t="s">
        <v>0</v>
      </c>
      <c r="L4" s="18" t="s">
        <v>1</v>
      </c>
      <c r="M4" s="17" t="s">
        <v>2</v>
      </c>
      <c r="N4" s="16" t="s">
        <v>0</v>
      </c>
      <c r="O4" s="18" t="s">
        <v>1</v>
      </c>
      <c r="P4" s="17" t="s">
        <v>2</v>
      </c>
      <c r="Q4" s="16" t="s">
        <v>0</v>
      </c>
      <c r="R4" s="18" t="s">
        <v>1</v>
      </c>
      <c r="S4" s="17" t="s">
        <v>2</v>
      </c>
      <c r="T4" s="16" t="s">
        <v>0</v>
      </c>
      <c r="U4" s="18" t="s">
        <v>1</v>
      </c>
      <c r="V4" s="17" t="s">
        <v>2</v>
      </c>
      <c r="W4" s="16" t="s">
        <v>0</v>
      </c>
      <c r="X4" s="18" t="s">
        <v>1</v>
      </c>
      <c r="Y4" s="17" t="s">
        <v>2</v>
      </c>
      <c r="Z4" s="16" t="s">
        <v>0</v>
      </c>
      <c r="AA4" s="18" t="s">
        <v>1</v>
      </c>
      <c r="AB4" s="17" t="s">
        <v>2</v>
      </c>
      <c r="AC4" s="16" t="s">
        <v>0</v>
      </c>
      <c r="AD4" s="18" t="s">
        <v>1</v>
      </c>
      <c r="AE4" s="17" t="s">
        <v>2</v>
      </c>
      <c r="AF4" s="16" t="s">
        <v>0</v>
      </c>
      <c r="AG4" s="18" t="s">
        <v>1</v>
      </c>
      <c r="AH4" s="17" t="s">
        <v>2</v>
      </c>
      <c r="AI4" s="16" t="s">
        <v>0</v>
      </c>
      <c r="AJ4" s="18" t="s">
        <v>1</v>
      </c>
      <c r="AK4" s="17" t="s">
        <v>2</v>
      </c>
      <c r="AL4" s="16" t="s">
        <v>0</v>
      </c>
      <c r="AM4" s="18" t="s">
        <v>1</v>
      </c>
      <c r="AN4" s="17" t="s">
        <v>2</v>
      </c>
      <c r="AO4" s="16" t="s">
        <v>0</v>
      </c>
      <c r="AP4" s="18" t="s">
        <v>1</v>
      </c>
      <c r="AQ4" s="17" t="s">
        <v>2</v>
      </c>
      <c r="AR4" s="16" t="s">
        <v>0</v>
      </c>
      <c r="AS4" s="18" t="s">
        <v>1</v>
      </c>
      <c r="AT4" s="17" t="s">
        <v>2</v>
      </c>
      <c r="AU4" s="16" t="s">
        <v>0</v>
      </c>
      <c r="AV4" s="18" t="s">
        <v>1</v>
      </c>
      <c r="AW4" s="17" t="s">
        <v>2</v>
      </c>
      <c r="AX4" s="16" t="s">
        <v>0</v>
      </c>
      <c r="AY4" s="18" t="s">
        <v>1</v>
      </c>
      <c r="AZ4" s="17" t="s">
        <v>2</v>
      </c>
      <c r="BA4" s="16" t="s">
        <v>0</v>
      </c>
      <c r="BB4" s="18" t="s">
        <v>1</v>
      </c>
      <c r="BC4" s="17" t="s">
        <v>2</v>
      </c>
      <c r="BD4" s="16" t="s">
        <v>0</v>
      </c>
      <c r="BE4" s="18" t="s">
        <v>1</v>
      </c>
      <c r="BF4" s="17" t="s">
        <v>2</v>
      </c>
      <c r="BG4" s="16" t="s">
        <v>0</v>
      </c>
      <c r="BH4" s="18" t="s">
        <v>1</v>
      </c>
      <c r="BI4" s="17" t="s">
        <v>2</v>
      </c>
      <c r="BJ4" s="16" t="s">
        <v>0</v>
      </c>
      <c r="BK4" s="18" t="s">
        <v>1</v>
      </c>
      <c r="BL4" s="17" t="s">
        <v>2</v>
      </c>
      <c r="BM4" s="16" t="s">
        <v>0</v>
      </c>
      <c r="BN4" s="18" t="s">
        <v>1</v>
      </c>
      <c r="BO4" s="17" t="s">
        <v>2</v>
      </c>
    </row>
    <row r="5" spans="1:68" ht="12.75" customHeight="1">
      <c r="A5" s="6" t="s">
        <v>185</v>
      </c>
      <c r="B5" s="22">
        <f>SUM(C5:D5)</f>
        <v>1907</v>
      </c>
      <c r="C5" s="20">
        <f>SUMIF($B$4:$BR$4,"=男",E5:BR5)</f>
        <v>993</v>
      </c>
      <c r="D5" s="20">
        <f aca="true" t="shared" si="0" ref="D5:D10">SUMIF($B$4:$BR$4,"=女",E5:BS5)</f>
        <v>914</v>
      </c>
      <c r="E5" s="22">
        <f>SUM(F5:G5)</f>
        <v>888</v>
      </c>
      <c r="F5" s="23">
        <v>471</v>
      </c>
      <c r="G5" s="24">
        <v>417</v>
      </c>
      <c r="H5" s="22">
        <f>SUM(I5:J5)</f>
        <v>65</v>
      </c>
      <c r="I5" s="23">
        <v>39</v>
      </c>
      <c r="J5" s="24">
        <v>26</v>
      </c>
      <c r="K5" s="22">
        <f>SUM(L5:M5)</f>
        <v>61</v>
      </c>
      <c r="L5" s="23">
        <v>34</v>
      </c>
      <c r="M5" s="24">
        <v>27</v>
      </c>
      <c r="N5" s="22">
        <f>SUM(O5:P5)</f>
        <v>42</v>
      </c>
      <c r="O5" s="23">
        <v>22</v>
      </c>
      <c r="P5" s="24">
        <v>20</v>
      </c>
      <c r="Q5" s="22">
        <f>SUM(R5:S5)</f>
        <v>41</v>
      </c>
      <c r="R5" s="23">
        <v>22</v>
      </c>
      <c r="S5" s="24">
        <v>19</v>
      </c>
      <c r="T5" s="22">
        <f>SUM(U5:V5)</f>
        <v>49</v>
      </c>
      <c r="U5" s="23">
        <v>24</v>
      </c>
      <c r="V5" s="24">
        <v>25</v>
      </c>
      <c r="W5" s="22">
        <f>SUM(X5:Y5)</f>
        <v>29</v>
      </c>
      <c r="X5" s="23">
        <v>12</v>
      </c>
      <c r="Y5" s="24">
        <v>17</v>
      </c>
      <c r="Z5" s="22">
        <f>SUM(AA5:AB5)</f>
        <v>70</v>
      </c>
      <c r="AA5" s="23">
        <v>33</v>
      </c>
      <c r="AB5" s="24">
        <v>37</v>
      </c>
      <c r="AC5" s="22">
        <f>SUM(AD5:AE5)</f>
        <v>45</v>
      </c>
      <c r="AD5" s="23">
        <v>18</v>
      </c>
      <c r="AE5" s="24">
        <v>27</v>
      </c>
      <c r="AF5" s="22">
        <f>SUM(AG5:AH5)</f>
        <v>46</v>
      </c>
      <c r="AG5" s="23">
        <v>30</v>
      </c>
      <c r="AH5" s="24">
        <v>16</v>
      </c>
      <c r="AI5" s="22">
        <f>SUM(AJ5:AK5)</f>
        <v>51</v>
      </c>
      <c r="AJ5" s="23">
        <v>25</v>
      </c>
      <c r="AK5" s="24">
        <v>26</v>
      </c>
      <c r="AL5" s="22">
        <f>SUM(AM5:AN5)</f>
        <v>52</v>
      </c>
      <c r="AM5" s="23">
        <v>24</v>
      </c>
      <c r="AN5" s="24">
        <v>28</v>
      </c>
      <c r="AO5" s="22">
        <f>SUM(AP5:AQ5)</f>
        <v>40</v>
      </c>
      <c r="AP5" s="23">
        <v>23</v>
      </c>
      <c r="AQ5" s="24">
        <v>17</v>
      </c>
      <c r="AR5" s="22">
        <f>SUM(AS5:AT5)</f>
        <v>56</v>
      </c>
      <c r="AS5" s="23">
        <v>27</v>
      </c>
      <c r="AT5" s="24">
        <v>29</v>
      </c>
      <c r="AU5" s="22">
        <f>SUM(AV5:AW5)</f>
        <v>42</v>
      </c>
      <c r="AV5" s="23">
        <v>21</v>
      </c>
      <c r="AW5" s="24">
        <v>21</v>
      </c>
      <c r="AX5" s="22">
        <f>SUM(AY5:AZ5)</f>
        <v>47</v>
      </c>
      <c r="AY5" s="23">
        <v>27</v>
      </c>
      <c r="AZ5" s="24">
        <v>20</v>
      </c>
      <c r="BA5" s="22">
        <f>SUM(BB5:BC5)</f>
        <v>53</v>
      </c>
      <c r="BB5" s="23">
        <v>24</v>
      </c>
      <c r="BC5" s="24">
        <v>29</v>
      </c>
      <c r="BD5" s="22">
        <f>SUM(BE5:BF5)</f>
        <v>40</v>
      </c>
      <c r="BE5" s="23">
        <v>26</v>
      </c>
      <c r="BF5" s="24">
        <v>14</v>
      </c>
      <c r="BG5" s="22">
        <f>SUM(BH5:BI5)</f>
        <v>45</v>
      </c>
      <c r="BH5" s="23">
        <v>27</v>
      </c>
      <c r="BI5" s="24">
        <v>18</v>
      </c>
      <c r="BJ5" s="22">
        <f>SUM(BK5:BL5)</f>
        <v>113</v>
      </c>
      <c r="BK5" s="23">
        <v>50</v>
      </c>
      <c r="BL5" s="24">
        <v>63</v>
      </c>
      <c r="BM5" s="22">
        <f>SUM(BN5:BO5)</f>
        <v>32</v>
      </c>
      <c r="BN5" s="23">
        <v>14</v>
      </c>
      <c r="BO5" s="24">
        <v>18</v>
      </c>
      <c r="BP5" s="36"/>
    </row>
    <row r="6" spans="1:68" ht="12.75" customHeight="1">
      <c r="A6" s="6" t="s">
        <v>186</v>
      </c>
      <c r="B6" s="19">
        <f aca="true" t="shared" si="1" ref="B6:B17">SUM(C6:D6)</f>
        <v>9191</v>
      </c>
      <c r="C6" s="20">
        <f aca="true" t="shared" si="2" ref="C6:C12">SUMIF($B$4:$BR$4,"=男",E6:BR6)</f>
        <v>4631</v>
      </c>
      <c r="D6" s="20">
        <f t="shared" si="0"/>
        <v>4560</v>
      </c>
      <c r="E6" s="19">
        <f aca="true" t="shared" si="3" ref="E6:E17">SUM(F6:G6)</f>
        <v>4374</v>
      </c>
      <c r="F6" s="20">
        <v>2211</v>
      </c>
      <c r="G6" s="21">
        <v>2163</v>
      </c>
      <c r="H6" s="19">
        <f aca="true" t="shared" si="4" ref="H6:H17">SUM(I6:J6)</f>
        <v>284</v>
      </c>
      <c r="I6" s="20">
        <v>139</v>
      </c>
      <c r="J6" s="21">
        <v>145</v>
      </c>
      <c r="K6" s="19">
        <f aca="true" t="shared" si="5" ref="K6:K17">SUM(L6:M6)</f>
        <v>243</v>
      </c>
      <c r="L6" s="20">
        <v>109</v>
      </c>
      <c r="M6" s="21">
        <v>134</v>
      </c>
      <c r="N6" s="19">
        <f aca="true" t="shared" si="6" ref="N6:N17">SUM(O6:P6)</f>
        <v>206</v>
      </c>
      <c r="O6" s="20">
        <v>93</v>
      </c>
      <c r="P6" s="21">
        <v>113</v>
      </c>
      <c r="Q6" s="19">
        <f aca="true" t="shared" si="7" ref="Q6:Q17">SUM(R6:S6)</f>
        <v>201</v>
      </c>
      <c r="R6" s="20">
        <v>99</v>
      </c>
      <c r="S6" s="21">
        <v>102</v>
      </c>
      <c r="T6" s="19">
        <f aca="true" t="shared" si="8" ref="T6:T17">SUM(U6:V6)</f>
        <v>167</v>
      </c>
      <c r="U6" s="20">
        <v>72</v>
      </c>
      <c r="V6" s="21">
        <v>95</v>
      </c>
      <c r="W6" s="19">
        <f aca="true" t="shared" si="9" ref="W6:W17">SUM(X6:Y6)</f>
        <v>146</v>
      </c>
      <c r="X6" s="20">
        <v>72</v>
      </c>
      <c r="Y6" s="21">
        <v>74</v>
      </c>
      <c r="Z6" s="19">
        <f aca="true" t="shared" si="10" ref="Z6:Z17">SUM(AA6:AB6)</f>
        <v>371</v>
      </c>
      <c r="AA6" s="20">
        <v>197</v>
      </c>
      <c r="AB6" s="21">
        <v>174</v>
      </c>
      <c r="AC6" s="19">
        <f aca="true" t="shared" si="11" ref="AC6:AC17">SUM(AD6:AE6)</f>
        <v>244</v>
      </c>
      <c r="AD6" s="20">
        <v>132</v>
      </c>
      <c r="AE6" s="21">
        <v>112</v>
      </c>
      <c r="AF6" s="19">
        <f aca="true" t="shared" si="12" ref="AF6:AF17">SUM(AG6:AH6)</f>
        <v>240</v>
      </c>
      <c r="AG6" s="20">
        <v>116</v>
      </c>
      <c r="AH6" s="21">
        <v>124</v>
      </c>
      <c r="AI6" s="19">
        <f aca="true" t="shared" si="13" ref="AI6:AI17">SUM(AJ6:AK6)</f>
        <v>261</v>
      </c>
      <c r="AJ6" s="20">
        <v>134</v>
      </c>
      <c r="AK6" s="21">
        <v>127</v>
      </c>
      <c r="AL6" s="19">
        <f aca="true" t="shared" si="14" ref="AL6:AL17">SUM(AM6:AN6)</f>
        <v>216</v>
      </c>
      <c r="AM6" s="20">
        <v>111</v>
      </c>
      <c r="AN6" s="21">
        <v>105</v>
      </c>
      <c r="AO6" s="19">
        <f aca="true" t="shared" si="15" ref="AO6:AO17">SUM(AP6:AQ6)</f>
        <v>182</v>
      </c>
      <c r="AP6" s="20">
        <v>91</v>
      </c>
      <c r="AQ6" s="21">
        <v>91</v>
      </c>
      <c r="AR6" s="19">
        <f aca="true" t="shared" si="16" ref="AR6:AR17">SUM(AS6:AT6)</f>
        <v>234</v>
      </c>
      <c r="AS6" s="20">
        <v>113</v>
      </c>
      <c r="AT6" s="21">
        <v>121</v>
      </c>
      <c r="AU6" s="19">
        <f aca="true" t="shared" si="17" ref="AU6:AU17">SUM(AV6:AW6)</f>
        <v>225</v>
      </c>
      <c r="AV6" s="20">
        <v>119</v>
      </c>
      <c r="AW6" s="21">
        <v>106</v>
      </c>
      <c r="AX6" s="19">
        <f aca="true" t="shared" si="18" ref="AX6:AX17">SUM(AY6:AZ6)</f>
        <v>248</v>
      </c>
      <c r="AY6" s="20">
        <v>125</v>
      </c>
      <c r="AZ6" s="21">
        <v>123</v>
      </c>
      <c r="BA6" s="19">
        <f aca="true" t="shared" si="19" ref="BA6:BA17">SUM(BB6:BC6)</f>
        <v>259</v>
      </c>
      <c r="BB6" s="20">
        <v>141</v>
      </c>
      <c r="BC6" s="21">
        <v>118</v>
      </c>
      <c r="BD6" s="19">
        <f aca="true" t="shared" si="20" ref="BD6:BD17">SUM(BE6:BF6)</f>
        <v>215</v>
      </c>
      <c r="BE6" s="20">
        <v>105</v>
      </c>
      <c r="BF6" s="21">
        <v>110</v>
      </c>
      <c r="BG6" s="19">
        <f aca="true" t="shared" si="21" ref="BG6:BG17">SUM(BH6:BI6)</f>
        <v>196</v>
      </c>
      <c r="BH6" s="20">
        <v>103</v>
      </c>
      <c r="BI6" s="21">
        <v>93</v>
      </c>
      <c r="BJ6" s="19">
        <f aca="true" t="shared" si="22" ref="BJ6:BJ17">SUM(BK6:BL6)</f>
        <v>490</v>
      </c>
      <c r="BK6" s="20">
        <v>259</v>
      </c>
      <c r="BL6" s="21">
        <v>231</v>
      </c>
      <c r="BM6" s="19">
        <f aca="true" t="shared" si="23" ref="BM6:BM17">SUM(BN6:BO6)</f>
        <v>189</v>
      </c>
      <c r="BN6" s="20">
        <v>90</v>
      </c>
      <c r="BO6" s="21">
        <v>99</v>
      </c>
      <c r="BP6" s="36"/>
    </row>
    <row r="7" spans="1:68" ht="12.75" customHeight="1">
      <c r="A7" s="6" t="s">
        <v>187</v>
      </c>
      <c r="B7" s="19">
        <f t="shared" si="1"/>
        <v>14467</v>
      </c>
      <c r="C7" s="20">
        <f t="shared" si="2"/>
        <v>7248</v>
      </c>
      <c r="D7" s="20">
        <f t="shared" si="0"/>
        <v>7219</v>
      </c>
      <c r="E7" s="19">
        <f t="shared" si="3"/>
        <v>6524</v>
      </c>
      <c r="F7" s="20">
        <v>3212</v>
      </c>
      <c r="G7" s="21">
        <v>3312</v>
      </c>
      <c r="H7" s="19">
        <f t="shared" si="4"/>
        <v>449</v>
      </c>
      <c r="I7" s="20">
        <v>231</v>
      </c>
      <c r="J7" s="21">
        <v>218</v>
      </c>
      <c r="K7" s="19">
        <f t="shared" si="5"/>
        <v>450</v>
      </c>
      <c r="L7" s="20">
        <v>233</v>
      </c>
      <c r="M7" s="21">
        <v>217</v>
      </c>
      <c r="N7" s="19">
        <f t="shared" si="6"/>
        <v>369</v>
      </c>
      <c r="O7" s="20">
        <v>183</v>
      </c>
      <c r="P7" s="21">
        <v>186</v>
      </c>
      <c r="Q7" s="19">
        <f t="shared" si="7"/>
        <v>364</v>
      </c>
      <c r="R7" s="20">
        <v>201</v>
      </c>
      <c r="S7" s="21">
        <v>163</v>
      </c>
      <c r="T7" s="19">
        <f t="shared" si="8"/>
        <v>313</v>
      </c>
      <c r="U7" s="20">
        <v>154</v>
      </c>
      <c r="V7" s="21">
        <v>159</v>
      </c>
      <c r="W7" s="19">
        <f t="shared" si="9"/>
        <v>236</v>
      </c>
      <c r="X7" s="20">
        <v>114</v>
      </c>
      <c r="Y7" s="21">
        <v>122</v>
      </c>
      <c r="Z7" s="19">
        <f t="shared" si="10"/>
        <v>637</v>
      </c>
      <c r="AA7" s="20">
        <v>326</v>
      </c>
      <c r="AB7" s="21">
        <v>311</v>
      </c>
      <c r="AC7" s="19">
        <f t="shared" si="11"/>
        <v>408</v>
      </c>
      <c r="AD7" s="20">
        <v>205</v>
      </c>
      <c r="AE7" s="21">
        <v>203</v>
      </c>
      <c r="AF7" s="19">
        <f t="shared" si="12"/>
        <v>334</v>
      </c>
      <c r="AG7" s="20">
        <v>176</v>
      </c>
      <c r="AH7" s="21">
        <v>158</v>
      </c>
      <c r="AI7" s="19">
        <f t="shared" si="13"/>
        <v>425</v>
      </c>
      <c r="AJ7" s="20">
        <v>206</v>
      </c>
      <c r="AK7" s="21">
        <v>219</v>
      </c>
      <c r="AL7" s="19">
        <f t="shared" si="14"/>
        <v>352</v>
      </c>
      <c r="AM7" s="20">
        <v>177</v>
      </c>
      <c r="AN7" s="21">
        <v>175</v>
      </c>
      <c r="AO7" s="19">
        <f t="shared" si="15"/>
        <v>332</v>
      </c>
      <c r="AP7" s="20">
        <v>181</v>
      </c>
      <c r="AQ7" s="21">
        <v>151</v>
      </c>
      <c r="AR7" s="19">
        <f t="shared" si="16"/>
        <v>313</v>
      </c>
      <c r="AS7" s="20">
        <v>176</v>
      </c>
      <c r="AT7" s="21">
        <v>137</v>
      </c>
      <c r="AU7" s="19">
        <f t="shared" si="17"/>
        <v>345</v>
      </c>
      <c r="AV7" s="20">
        <v>151</v>
      </c>
      <c r="AW7" s="21">
        <v>194</v>
      </c>
      <c r="AX7" s="19">
        <f t="shared" si="18"/>
        <v>385</v>
      </c>
      <c r="AY7" s="20">
        <v>207</v>
      </c>
      <c r="AZ7" s="21">
        <v>178</v>
      </c>
      <c r="BA7" s="19">
        <f t="shared" si="19"/>
        <v>457</v>
      </c>
      <c r="BB7" s="20">
        <v>231</v>
      </c>
      <c r="BC7" s="21">
        <v>226</v>
      </c>
      <c r="BD7" s="19">
        <f t="shared" si="20"/>
        <v>338</v>
      </c>
      <c r="BE7" s="20">
        <v>170</v>
      </c>
      <c r="BF7" s="21">
        <v>168</v>
      </c>
      <c r="BG7" s="19">
        <f t="shared" si="21"/>
        <v>350</v>
      </c>
      <c r="BH7" s="20">
        <v>175</v>
      </c>
      <c r="BI7" s="21">
        <v>175</v>
      </c>
      <c r="BJ7" s="19">
        <f t="shared" si="22"/>
        <v>786</v>
      </c>
      <c r="BK7" s="20">
        <v>404</v>
      </c>
      <c r="BL7" s="21">
        <v>382</v>
      </c>
      <c r="BM7" s="19">
        <f t="shared" si="23"/>
        <v>300</v>
      </c>
      <c r="BN7" s="20">
        <v>135</v>
      </c>
      <c r="BO7" s="21">
        <v>165</v>
      </c>
      <c r="BP7" s="36"/>
    </row>
    <row r="8" spans="1:68" ht="12.75" customHeight="1">
      <c r="A8" s="6">
        <v>14</v>
      </c>
      <c r="B8" s="19">
        <f t="shared" si="1"/>
        <v>1685</v>
      </c>
      <c r="C8" s="20">
        <f t="shared" si="2"/>
        <v>866</v>
      </c>
      <c r="D8" s="20">
        <f t="shared" si="0"/>
        <v>819</v>
      </c>
      <c r="E8" s="19">
        <f t="shared" si="3"/>
        <v>795</v>
      </c>
      <c r="F8" s="20">
        <v>408</v>
      </c>
      <c r="G8" s="21">
        <v>387</v>
      </c>
      <c r="H8" s="19">
        <f t="shared" si="4"/>
        <v>58</v>
      </c>
      <c r="I8" s="20">
        <v>33</v>
      </c>
      <c r="J8" s="21">
        <v>25</v>
      </c>
      <c r="K8" s="19">
        <f t="shared" si="5"/>
        <v>56</v>
      </c>
      <c r="L8" s="20">
        <v>34</v>
      </c>
      <c r="M8" s="21">
        <v>22</v>
      </c>
      <c r="N8" s="19">
        <f t="shared" si="6"/>
        <v>38</v>
      </c>
      <c r="O8" s="20">
        <v>18</v>
      </c>
      <c r="P8" s="21">
        <v>20</v>
      </c>
      <c r="Q8" s="19">
        <f t="shared" si="7"/>
        <v>34</v>
      </c>
      <c r="R8" s="20">
        <v>17</v>
      </c>
      <c r="S8" s="21">
        <v>17</v>
      </c>
      <c r="T8" s="19">
        <f t="shared" si="8"/>
        <v>35</v>
      </c>
      <c r="U8" s="20">
        <v>20</v>
      </c>
      <c r="V8" s="21">
        <v>15</v>
      </c>
      <c r="W8" s="19">
        <f t="shared" si="9"/>
        <v>21</v>
      </c>
      <c r="X8" s="20">
        <v>13</v>
      </c>
      <c r="Y8" s="21">
        <v>8</v>
      </c>
      <c r="Z8" s="19">
        <f t="shared" si="10"/>
        <v>65</v>
      </c>
      <c r="AA8" s="20">
        <v>33</v>
      </c>
      <c r="AB8" s="21">
        <v>32</v>
      </c>
      <c r="AC8" s="19">
        <f t="shared" si="11"/>
        <v>46</v>
      </c>
      <c r="AD8" s="20">
        <v>22</v>
      </c>
      <c r="AE8" s="21">
        <v>24</v>
      </c>
      <c r="AF8" s="19">
        <f t="shared" si="12"/>
        <v>36</v>
      </c>
      <c r="AG8" s="20">
        <v>16</v>
      </c>
      <c r="AH8" s="21">
        <v>20</v>
      </c>
      <c r="AI8" s="19">
        <f t="shared" si="13"/>
        <v>40</v>
      </c>
      <c r="AJ8" s="20">
        <v>19</v>
      </c>
      <c r="AK8" s="21">
        <v>21</v>
      </c>
      <c r="AL8" s="19">
        <f t="shared" si="14"/>
        <v>45</v>
      </c>
      <c r="AM8" s="20">
        <v>22</v>
      </c>
      <c r="AN8" s="21">
        <v>23</v>
      </c>
      <c r="AO8" s="19">
        <f t="shared" si="15"/>
        <v>36</v>
      </c>
      <c r="AP8" s="20">
        <v>22</v>
      </c>
      <c r="AQ8" s="21">
        <v>14</v>
      </c>
      <c r="AR8" s="19">
        <f t="shared" si="16"/>
        <v>44</v>
      </c>
      <c r="AS8" s="20">
        <v>25</v>
      </c>
      <c r="AT8" s="21">
        <v>19</v>
      </c>
      <c r="AU8" s="19">
        <f t="shared" si="17"/>
        <v>34</v>
      </c>
      <c r="AV8" s="20">
        <v>12</v>
      </c>
      <c r="AW8" s="21">
        <v>22</v>
      </c>
      <c r="AX8" s="19">
        <f t="shared" si="18"/>
        <v>43</v>
      </c>
      <c r="AY8" s="20">
        <v>12</v>
      </c>
      <c r="AZ8" s="21">
        <v>31</v>
      </c>
      <c r="BA8" s="19">
        <f t="shared" si="19"/>
        <v>54</v>
      </c>
      <c r="BB8" s="20">
        <v>36</v>
      </c>
      <c r="BC8" s="21">
        <v>18</v>
      </c>
      <c r="BD8" s="19">
        <f t="shared" si="20"/>
        <v>38</v>
      </c>
      <c r="BE8" s="20">
        <v>20</v>
      </c>
      <c r="BF8" s="21">
        <v>18</v>
      </c>
      <c r="BG8" s="19">
        <f t="shared" si="21"/>
        <v>42</v>
      </c>
      <c r="BH8" s="20">
        <v>21</v>
      </c>
      <c r="BI8" s="21">
        <v>21</v>
      </c>
      <c r="BJ8" s="19">
        <f t="shared" si="22"/>
        <v>92</v>
      </c>
      <c r="BK8" s="20">
        <v>41</v>
      </c>
      <c r="BL8" s="21">
        <v>51</v>
      </c>
      <c r="BM8" s="19">
        <f t="shared" si="23"/>
        <v>33</v>
      </c>
      <c r="BN8" s="20">
        <v>22</v>
      </c>
      <c r="BO8" s="21">
        <v>11</v>
      </c>
      <c r="BP8" s="36"/>
    </row>
    <row r="9" spans="1:68" ht="12.75" customHeight="1">
      <c r="A9" s="6" t="s">
        <v>188</v>
      </c>
      <c r="B9" s="19">
        <f t="shared" si="1"/>
        <v>7346</v>
      </c>
      <c r="C9" s="20">
        <f t="shared" si="2"/>
        <v>3491</v>
      </c>
      <c r="D9" s="20">
        <f t="shared" si="0"/>
        <v>3855</v>
      </c>
      <c r="E9" s="19">
        <f t="shared" si="3"/>
        <v>3764</v>
      </c>
      <c r="F9" s="20">
        <v>1756</v>
      </c>
      <c r="G9" s="21">
        <v>2008</v>
      </c>
      <c r="H9" s="19">
        <f t="shared" si="4"/>
        <v>218</v>
      </c>
      <c r="I9" s="20">
        <v>115</v>
      </c>
      <c r="J9" s="21">
        <v>103</v>
      </c>
      <c r="K9" s="19">
        <f t="shared" si="5"/>
        <v>233</v>
      </c>
      <c r="L9" s="20">
        <v>115</v>
      </c>
      <c r="M9" s="21">
        <v>118</v>
      </c>
      <c r="N9" s="19">
        <f t="shared" si="6"/>
        <v>147</v>
      </c>
      <c r="O9" s="20">
        <v>68</v>
      </c>
      <c r="P9" s="21">
        <v>79</v>
      </c>
      <c r="Q9" s="19">
        <f t="shared" si="7"/>
        <v>174</v>
      </c>
      <c r="R9" s="20">
        <v>75</v>
      </c>
      <c r="S9" s="21">
        <v>99</v>
      </c>
      <c r="T9" s="19">
        <f t="shared" si="8"/>
        <v>172</v>
      </c>
      <c r="U9" s="20">
        <v>86</v>
      </c>
      <c r="V9" s="21">
        <v>86</v>
      </c>
      <c r="W9" s="19">
        <f t="shared" si="9"/>
        <v>87</v>
      </c>
      <c r="X9" s="20">
        <v>48</v>
      </c>
      <c r="Y9" s="21">
        <v>39</v>
      </c>
      <c r="Z9" s="19">
        <f t="shared" si="10"/>
        <v>217</v>
      </c>
      <c r="AA9" s="20">
        <v>111</v>
      </c>
      <c r="AB9" s="21">
        <v>106</v>
      </c>
      <c r="AC9" s="19">
        <f t="shared" si="11"/>
        <v>152</v>
      </c>
      <c r="AD9" s="20">
        <v>80</v>
      </c>
      <c r="AE9" s="21">
        <v>72</v>
      </c>
      <c r="AF9" s="19">
        <f t="shared" si="12"/>
        <v>193</v>
      </c>
      <c r="AG9" s="20">
        <v>76</v>
      </c>
      <c r="AH9" s="21">
        <v>117</v>
      </c>
      <c r="AI9" s="19">
        <f t="shared" si="13"/>
        <v>172</v>
      </c>
      <c r="AJ9" s="20">
        <v>85</v>
      </c>
      <c r="AK9" s="21">
        <v>87</v>
      </c>
      <c r="AL9" s="19">
        <f t="shared" si="14"/>
        <v>188</v>
      </c>
      <c r="AM9" s="20">
        <v>92</v>
      </c>
      <c r="AN9" s="21">
        <v>96</v>
      </c>
      <c r="AO9" s="19">
        <f t="shared" si="15"/>
        <v>153</v>
      </c>
      <c r="AP9" s="20">
        <v>76</v>
      </c>
      <c r="AQ9" s="21">
        <v>77</v>
      </c>
      <c r="AR9" s="19">
        <f t="shared" si="16"/>
        <v>139</v>
      </c>
      <c r="AS9" s="20">
        <v>68</v>
      </c>
      <c r="AT9" s="21">
        <v>71</v>
      </c>
      <c r="AU9" s="19">
        <f t="shared" si="17"/>
        <v>139</v>
      </c>
      <c r="AV9" s="20">
        <v>69</v>
      </c>
      <c r="AW9" s="21">
        <v>70</v>
      </c>
      <c r="AX9" s="19">
        <f t="shared" si="18"/>
        <v>174</v>
      </c>
      <c r="AY9" s="20">
        <v>83</v>
      </c>
      <c r="AZ9" s="21">
        <v>91</v>
      </c>
      <c r="BA9" s="19">
        <f t="shared" si="19"/>
        <v>205</v>
      </c>
      <c r="BB9" s="20">
        <v>97</v>
      </c>
      <c r="BC9" s="21">
        <v>108</v>
      </c>
      <c r="BD9" s="19">
        <f t="shared" si="20"/>
        <v>151</v>
      </c>
      <c r="BE9" s="20">
        <v>75</v>
      </c>
      <c r="BF9" s="21">
        <v>76</v>
      </c>
      <c r="BG9" s="19">
        <f t="shared" si="21"/>
        <v>186</v>
      </c>
      <c r="BH9" s="20">
        <v>86</v>
      </c>
      <c r="BI9" s="21">
        <v>100</v>
      </c>
      <c r="BJ9" s="19">
        <f t="shared" si="22"/>
        <v>352</v>
      </c>
      <c r="BK9" s="20">
        <v>172</v>
      </c>
      <c r="BL9" s="21">
        <v>180</v>
      </c>
      <c r="BM9" s="19">
        <f t="shared" si="23"/>
        <v>130</v>
      </c>
      <c r="BN9" s="20">
        <v>58</v>
      </c>
      <c r="BO9" s="21">
        <v>72</v>
      </c>
      <c r="BP9" s="36"/>
    </row>
    <row r="10" spans="1:68" ht="12.75" customHeight="1">
      <c r="A10" s="6" t="s">
        <v>189</v>
      </c>
      <c r="B10" s="19">
        <f t="shared" si="1"/>
        <v>5895</v>
      </c>
      <c r="C10" s="20">
        <f t="shared" si="2"/>
        <v>2553</v>
      </c>
      <c r="D10" s="20">
        <f t="shared" si="0"/>
        <v>3342</v>
      </c>
      <c r="E10" s="19">
        <f t="shared" si="3"/>
        <v>2884</v>
      </c>
      <c r="F10" s="20">
        <v>1193</v>
      </c>
      <c r="G10" s="21">
        <v>1691</v>
      </c>
      <c r="H10" s="19">
        <f t="shared" si="4"/>
        <v>167</v>
      </c>
      <c r="I10" s="20">
        <v>74</v>
      </c>
      <c r="J10" s="21">
        <v>93</v>
      </c>
      <c r="K10" s="19">
        <f t="shared" si="5"/>
        <v>198</v>
      </c>
      <c r="L10" s="20">
        <v>82</v>
      </c>
      <c r="M10" s="21">
        <v>116</v>
      </c>
      <c r="N10" s="19">
        <f t="shared" si="6"/>
        <v>131</v>
      </c>
      <c r="O10" s="20">
        <v>59</v>
      </c>
      <c r="P10" s="21">
        <v>72</v>
      </c>
      <c r="Q10" s="19">
        <f t="shared" si="7"/>
        <v>137</v>
      </c>
      <c r="R10" s="20">
        <v>60</v>
      </c>
      <c r="S10" s="21">
        <v>77</v>
      </c>
      <c r="T10" s="19">
        <f t="shared" si="8"/>
        <v>161</v>
      </c>
      <c r="U10" s="20">
        <v>72</v>
      </c>
      <c r="V10" s="21">
        <v>89</v>
      </c>
      <c r="W10" s="19">
        <f t="shared" si="9"/>
        <v>84</v>
      </c>
      <c r="X10" s="20">
        <v>39</v>
      </c>
      <c r="Y10" s="21">
        <v>45</v>
      </c>
      <c r="Z10" s="19">
        <f t="shared" si="10"/>
        <v>180</v>
      </c>
      <c r="AA10" s="20">
        <v>80</v>
      </c>
      <c r="AB10" s="21">
        <v>100</v>
      </c>
      <c r="AC10" s="19">
        <f t="shared" si="11"/>
        <v>143</v>
      </c>
      <c r="AD10" s="20">
        <v>67</v>
      </c>
      <c r="AE10" s="21">
        <v>76</v>
      </c>
      <c r="AF10" s="19">
        <f t="shared" si="12"/>
        <v>159</v>
      </c>
      <c r="AG10" s="20">
        <v>71</v>
      </c>
      <c r="AH10" s="21">
        <v>88</v>
      </c>
      <c r="AI10" s="19">
        <f t="shared" si="13"/>
        <v>151</v>
      </c>
      <c r="AJ10" s="20">
        <v>61</v>
      </c>
      <c r="AK10" s="21">
        <v>90</v>
      </c>
      <c r="AL10" s="19">
        <f t="shared" si="14"/>
        <v>137</v>
      </c>
      <c r="AM10" s="20">
        <v>64</v>
      </c>
      <c r="AN10" s="21">
        <v>73</v>
      </c>
      <c r="AO10" s="19">
        <f t="shared" si="15"/>
        <v>117</v>
      </c>
      <c r="AP10" s="20">
        <v>56</v>
      </c>
      <c r="AQ10" s="21">
        <v>61</v>
      </c>
      <c r="AR10" s="19">
        <f t="shared" si="16"/>
        <v>129</v>
      </c>
      <c r="AS10" s="20">
        <v>59</v>
      </c>
      <c r="AT10" s="21">
        <v>70</v>
      </c>
      <c r="AU10" s="19">
        <f t="shared" si="17"/>
        <v>136</v>
      </c>
      <c r="AV10" s="20">
        <v>67</v>
      </c>
      <c r="AW10" s="21">
        <v>69</v>
      </c>
      <c r="AX10" s="19">
        <f t="shared" si="18"/>
        <v>150</v>
      </c>
      <c r="AY10" s="20">
        <v>57</v>
      </c>
      <c r="AZ10" s="21">
        <v>93</v>
      </c>
      <c r="BA10" s="19">
        <f t="shared" si="19"/>
        <v>191</v>
      </c>
      <c r="BB10" s="20">
        <v>85</v>
      </c>
      <c r="BC10" s="21">
        <v>106</v>
      </c>
      <c r="BD10" s="19">
        <f t="shared" si="20"/>
        <v>111</v>
      </c>
      <c r="BE10" s="20">
        <v>56</v>
      </c>
      <c r="BF10" s="21">
        <v>55</v>
      </c>
      <c r="BG10" s="19">
        <f t="shared" si="21"/>
        <v>117</v>
      </c>
      <c r="BH10" s="20">
        <v>57</v>
      </c>
      <c r="BI10" s="21">
        <v>60</v>
      </c>
      <c r="BJ10" s="19">
        <f t="shared" si="22"/>
        <v>297</v>
      </c>
      <c r="BK10" s="20">
        <v>138</v>
      </c>
      <c r="BL10" s="21">
        <v>159</v>
      </c>
      <c r="BM10" s="19">
        <f t="shared" si="23"/>
        <v>115</v>
      </c>
      <c r="BN10" s="20">
        <v>56</v>
      </c>
      <c r="BO10" s="21">
        <v>59</v>
      </c>
      <c r="BP10" s="36"/>
    </row>
    <row r="11" spans="1:68" s="30" customFormat="1" ht="12.75" customHeight="1">
      <c r="A11" s="29" t="s">
        <v>190</v>
      </c>
      <c r="B11" s="31">
        <f t="shared" si="1"/>
        <v>7673</v>
      </c>
      <c r="C11" s="20">
        <f t="shared" si="2"/>
        <v>7673</v>
      </c>
      <c r="D11" s="46" t="s">
        <v>249</v>
      </c>
      <c r="E11" s="31">
        <f t="shared" si="3"/>
        <v>3849</v>
      </c>
      <c r="F11" s="32">
        <v>3849</v>
      </c>
      <c r="G11" s="46" t="s">
        <v>249</v>
      </c>
      <c r="H11" s="31">
        <f t="shared" si="4"/>
        <v>201</v>
      </c>
      <c r="I11" s="32">
        <v>201</v>
      </c>
      <c r="J11" s="46" t="s">
        <v>249</v>
      </c>
      <c r="K11" s="31">
        <f t="shared" si="5"/>
        <v>216</v>
      </c>
      <c r="L11" s="32">
        <v>216</v>
      </c>
      <c r="M11" s="46" t="s">
        <v>249</v>
      </c>
      <c r="N11" s="31">
        <f t="shared" si="6"/>
        <v>179</v>
      </c>
      <c r="O11" s="32">
        <v>179</v>
      </c>
      <c r="P11" s="47" t="s">
        <v>249</v>
      </c>
      <c r="Q11" s="31">
        <f t="shared" si="7"/>
        <v>183</v>
      </c>
      <c r="R11" s="32">
        <v>183</v>
      </c>
      <c r="S11" s="46" t="s">
        <v>249</v>
      </c>
      <c r="T11" s="31">
        <f t="shared" si="8"/>
        <v>168</v>
      </c>
      <c r="U11" s="32">
        <v>168</v>
      </c>
      <c r="V11" s="46" t="s">
        <v>249</v>
      </c>
      <c r="W11" s="31">
        <f t="shared" si="9"/>
        <v>101</v>
      </c>
      <c r="X11" s="32">
        <v>101</v>
      </c>
      <c r="Y11" s="46" t="s">
        <v>249</v>
      </c>
      <c r="Z11" s="31">
        <f t="shared" si="10"/>
        <v>270</v>
      </c>
      <c r="AA11" s="32">
        <v>270</v>
      </c>
      <c r="AB11" s="46" t="s">
        <v>249</v>
      </c>
      <c r="AC11" s="31">
        <f t="shared" si="11"/>
        <v>192</v>
      </c>
      <c r="AD11" s="32">
        <v>192</v>
      </c>
      <c r="AE11" s="47" t="s">
        <v>249</v>
      </c>
      <c r="AF11" s="31">
        <f t="shared" si="12"/>
        <v>189</v>
      </c>
      <c r="AG11" s="32">
        <v>189</v>
      </c>
      <c r="AH11" s="46" t="s">
        <v>249</v>
      </c>
      <c r="AI11" s="31">
        <f t="shared" si="13"/>
        <v>208</v>
      </c>
      <c r="AJ11" s="32">
        <v>208</v>
      </c>
      <c r="AK11" s="46" t="s">
        <v>249</v>
      </c>
      <c r="AL11" s="31">
        <f t="shared" si="14"/>
        <v>211</v>
      </c>
      <c r="AM11" s="32">
        <v>211</v>
      </c>
      <c r="AN11" s="46" t="s">
        <v>249</v>
      </c>
      <c r="AO11" s="31">
        <f t="shared" si="15"/>
        <v>152</v>
      </c>
      <c r="AP11" s="32">
        <v>152</v>
      </c>
      <c r="AQ11" s="46" t="s">
        <v>249</v>
      </c>
      <c r="AR11" s="31">
        <f t="shared" si="16"/>
        <v>162</v>
      </c>
      <c r="AS11" s="32">
        <v>162</v>
      </c>
      <c r="AT11" s="47" t="s">
        <v>249</v>
      </c>
      <c r="AU11" s="31">
        <f t="shared" si="17"/>
        <v>164</v>
      </c>
      <c r="AV11" s="32">
        <v>164</v>
      </c>
      <c r="AW11" s="46" t="s">
        <v>249</v>
      </c>
      <c r="AX11" s="31">
        <f t="shared" si="18"/>
        <v>187</v>
      </c>
      <c r="AY11" s="32">
        <v>187</v>
      </c>
      <c r="AZ11" s="46" t="s">
        <v>249</v>
      </c>
      <c r="BA11" s="31">
        <f t="shared" si="19"/>
        <v>194</v>
      </c>
      <c r="BB11" s="32">
        <v>194</v>
      </c>
      <c r="BC11" s="46" t="s">
        <v>249</v>
      </c>
      <c r="BD11" s="31">
        <f t="shared" si="20"/>
        <v>153</v>
      </c>
      <c r="BE11" s="32">
        <v>153</v>
      </c>
      <c r="BF11" s="46" t="s">
        <v>249</v>
      </c>
      <c r="BG11" s="31">
        <f t="shared" si="21"/>
        <v>167</v>
      </c>
      <c r="BH11" s="32">
        <v>167</v>
      </c>
      <c r="BI11" s="47" t="s">
        <v>249</v>
      </c>
      <c r="BJ11" s="31">
        <f t="shared" si="22"/>
        <v>390</v>
      </c>
      <c r="BK11" s="32">
        <v>390</v>
      </c>
      <c r="BL11" s="46" t="s">
        <v>249</v>
      </c>
      <c r="BM11" s="31">
        <f t="shared" si="23"/>
        <v>137</v>
      </c>
      <c r="BN11" s="32">
        <v>137</v>
      </c>
      <c r="BO11" s="47" t="s">
        <v>249</v>
      </c>
      <c r="BP11" s="39"/>
    </row>
    <row r="12" spans="1:68" s="30" customFormat="1" ht="12.75" customHeight="1">
      <c r="A12" s="29" t="s">
        <v>191</v>
      </c>
      <c r="B12" s="31">
        <f t="shared" si="1"/>
        <v>6834</v>
      </c>
      <c r="C12" s="20">
        <f t="shared" si="2"/>
        <v>6834</v>
      </c>
      <c r="D12" s="46" t="s">
        <v>249</v>
      </c>
      <c r="E12" s="31">
        <f t="shared" si="3"/>
        <v>3231</v>
      </c>
      <c r="F12" s="32">
        <v>3231</v>
      </c>
      <c r="G12" s="46" t="s">
        <v>249</v>
      </c>
      <c r="H12" s="31">
        <f t="shared" si="4"/>
        <v>224</v>
      </c>
      <c r="I12" s="32">
        <v>224</v>
      </c>
      <c r="J12" s="46" t="s">
        <v>249</v>
      </c>
      <c r="K12" s="31">
        <f t="shared" si="5"/>
        <v>212</v>
      </c>
      <c r="L12" s="32">
        <v>212</v>
      </c>
      <c r="M12" s="46" t="s">
        <v>249</v>
      </c>
      <c r="N12" s="31">
        <f t="shared" si="6"/>
        <v>157</v>
      </c>
      <c r="O12" s="32">
        <v>157</v>
      </c>
      <c r="P12" s="47" t="s">
        <v>249</v>
      </c>
      <c r="Q12" s="31">
        <f t="shared" si="7"/>
        <v>172</v>
      </c>
      <c r="R12" s="32">
        <v>172</v>
      </c>
      <c r="S12" s="46" t="s">
        <v>249</v>
      </c>
      <c r="T12" s="31">
        <f t="shared" si="8"/>
        <v>144</v>
      </c>
      <c r="U12" s="32">
        <v>144</v>
      </c>
      <c r="V12" s="46" t="s">
        <v>249</v>
      </c>
      <c r="W12" s="31">
        <f t="shared" si="9"/>
        <v>116</v>
      </c>
      <c r="X12" s="32">
        <v>116</v>
      </c>
      <c r="Y12" s="46" t="s">
        <v>249</v>
      </c>
      <c r="Z12" s="31">
        <f t="shared" si="10"/>
        <v>264</v>
      </c>
      <c r="AA12" s="32">
        <v>264</v>
      </c>
      <c r="AB12" s="46" t="s">
        <v>249</v>
      </c>
      <c r="AC12" s="31">
        <f t="shared" si="11"/>
        <v>168</v>
      </c>
      <c r="AD12" s="32">
        <v>168</v>
      </c>
      <c r="AE12" s="47" t="s">
        <v>249</v>
      </c>
      <c r="AF12" s="31">
        <f t="shared" si="12"/>
        <v>162</v>
      </c>
      <c r="AG12" s="32">
        <v>162</v>
      </c>
      <c r="AH12" s="46" t="s">
        <v>249</v>
      </c>
      <c r="AI12" s="31">
        <f t="shared" si="13"/>
        <v>164</v>
      </c>
      <c r="AJ12" s="32">
        <v>164</v>
      </c>
      <c r="AK12" s="46" t="s">
        <v>249</v>
      </c>
      <c r="AL12" s="31">
        <f t="shared" si="14"/>
        <v>168</v>
      </c>
      <c r="AM12" s="32">
        <v>168</v>
      </c>
      <c r="AN12" s="46" t="s">
        <v>249</v>
      </c>
      <c r="AO12" s="31">
        <f t="shared" si="15"/>
        <v>138</v>
      </c>
      <c r="AP12" s="32">
        <v>138</v>
      </c>
      <c r="AQ12" s="46" t="s">
        <v>249</v>
      </c>
      <c r="AR12" s="31">
        <f t="shared" si="16"/>
        <v>142</v>
      </c>
      <c r="AS12" s="32">
        <v>142</v>
      </c>
      <c r="AT12" s="47" t="s">
        <v>249</v>
      </c>
      <c r="AU12" s="31">
        <f t="shared" si="17"/>
        <v>163</v>
      </c>
      <c r="AV12" s="32">
        <v>163</v>
      </c>
      <c r="AW12" s="46" t="s">
        <v>249</v>
      </c>
      <c r="AX12" s="31">
        <f t="shared" si="18"/>
        <v>177</v>
      </c>
      <c r="AY12" s="32">
        <v>177</v>
      </c>
      <c r="AZ12" s="46" t="s">
        <v>249</v>
      </c>
      <c r="BA12" s="31">
        <f t="shared" si="19"/>
        <v>221</v>
      </c>
      <c r="BB12" s="32">
        <v>221</v>
      </c>
      <c r="BC12" s="46" t="s">
        <v>249</v>
      </c>
      <c r="BD12" s="31">
        <f t="shared" si="20"/>
        <v>164</v>
      </c>
      <c r="BE12" s="32">
        <v>164</v>
      </c>
      <c r="BF12" s="46" t="s">
        <v>249</v>
      </c>
      <c r="BG12" s="31">
        <f t="shared" si="21"/>
        <v>148</v>
      </c>
      <c r="BH12" s="32">
        <v>148</v>
      </c>
      <c r="BI12" s="47" t="s">
        <v>249</v>
      </c>
      <c r="BJ12" s="31">
        <f t="shared" si="22"/>
        <v>346</v>
      </c>
      <c r="BK12" s="32">
        <v>346</v>
      </c>
      <c r="BL12" s="46" t="s">
        <v>249</v>
      </c>
      <c r="BM12" s="31">
        <f t="shared" si="23"/>
        <v>153</v>
      </c>
      <c r="BN12" s="32">
        <v>153</v>
      </c>
      <c r="BO12" s="47" t="s">
        <v>249</v>
      </c>
      <c r="BP12" s="39"/>
    </row>
    <row r="13" spans="1:68" s="30" customFormat="1" ht="12.75" customHeight="1">
      <c r="A13" s="29" t="s">
        <v>192</v>
      </c>
      <c r="B13" s="31">
        <f t="shared" si="1"/>
        <v>9959</v>
      </c>
      <c r="C13" s="46" t="s">
        <v>249</v>
      </c>
      <c r="D13" s="20">
        <f>SUMIF($B$4:$BR$4,"=女",E13:BS13)</f>
        <v>9959</v>
      </c>
      <c r="E13" s="31">
        <f t="shared" si="3"/>
        <v>4956</v>
      </c>
      <c r="F13" s="46" t="s">
        <v>249</v>
      </c>
      <c r="G13" s="33">
        <v>4956</v>
      </c>
      <c r="H13" s="31">
        <f t="shared" si="4"/>
        <v>286</v>
      </c>
      <c r="I13" s="46" t="s">
        <v>249</v>
      </c>
      <c r="J13" s="33">
        <v>286</v>
      </c>
      <c r="K13" s="31">
        <f t="shared" si="5"/>
        <v>316</v>
      </c>
      <c r="L13" s="46" t="s">
        <v>249</v>
      </c>
      <c r="M13" s="33">
        <v>316</v>
      </c>
      <c r="N13" s="31">
        <f t="shared" si="6"/>
        <v>239</v>
      </c>
      <c r="O13" s="46" t="s">
        <v>249</v>
      </c>
      <c r="P13" s="33">
        <v>239</v>
      </c>
      <c r="Q13" s="31">
        <f t="shared" si="7"/>
        <v>245</v>
      </c>
      <c r="R13" s="46" t="s">
        <v>249</v>
      </c>
      <c r="S13" s="33">
        <v>245</v>
      </c>
      <c r="T13" s="31">
        <f t="shared" si="8"/>
        <v>227</v>
      </c>
      <c r="U13" s="46" t="s">
        <v>249</v>
      </c>
      <c r="V13" s="33">
        <v>227</v>
      </c>
      <c r="W13" s="31">
        <f t="shared" si="9"/>
        <v>152</v>
      </c>
      <c r="X13" s="46" t="s">
        <v>249</v>
      </c>
      <c r="Y13" s="33">
        <v>152</v>
      </c>
      <c r="Z13" s="31">
        <f t="shared" si="10"/>
        <v>369</v>
      </c>
      <c r="AA13" s="46" t="s">
        <v>249</v>
      </c>
      <c r="AB13" s="33">
        <v>369</v>
      </c>
      <c r="AC13" s="31">
        <f t="shared" si="11"/>
        <v>244</v>
      </c>
      <c r="AD13" s="46" t="s">
        <v>249</v>
      </c>
      <c r="AE13" s="33">
        <v>244</v>
      </c>
      <c r="AF13" s="31">
        <f t="shared" si="12"/>
        <v>247</v>
      </c>
      <c r="AG13" s="46" t="s">
        <v>249</v>
      </c>
      <c r="AH13" s="33">
        <v>247</v>
      </c>
      <c r="AI13" s="31">
        <f t="shared" si="13"/>
        <v>253</v>
      </c>
      <c r="AJ13" s="46" t="s">
        <v>249</v>
      </c>
      <c r="AK13" s="33">
        <v>253</v>
      </c>
      <c r="AL13" s="31">
        <f t="shared" si="14"/>
        <v>251</v>
      </c>
      <c r="AM13" s="46" t="s">
        <v>249</v>
      </c>
      <c r="AN13" s="33">
        <v>251</v>
      </c>
      <c r="AO13" s="31">
        <f t="shared" si="15"/>
        <v>206</v>
      </c>
      <c r="AP13" s="46" t="s">
        <v>249</v>
      </c>
      <c r="AQ13" s="33">
        <v>206</v>
      </c>
      <c r="AR13" s="31">
        <f t="shared" si="16"/>
        <v>198</v>
      </c>
      <c r="AS13" s="46" t="s">
        <v>249</v>
      </c>
      <c r="AT13" s="33">
        <v>198</v>
      </c>
      <c r="AU13" s="31">
        <f t="shared" si="17"/>
        <v>206</v>
      </c>
      <c r="AV13" s="46" t="s">
        <v>249</v>
      </c>
      <c r="AW13" s="33">
        <v>206</v>
      </c>
      <c r="AX13" s="31">
        <f t="shared" si="18"/>
        <v>224</v>
      </c>
      <c r="AY13" s="46" t="s">
        <v>249</v>
      </c>
      <c r="AZ13" s="33">
        <v>224</v>
      </c>
      <c r="BA13" s="31">
        <f t="shared" si="19"/>
        <v>265</v>
      </c>
      <c r="BB13" s="46" t="s">
        <v>249</v>
      </c>
      <c r="BC13" s="33">
        <v>265</v>
      </c>
      <c r="BD13" s="31">
        <f t="shared" si="20"/>
        <v>208</v>
      </c>
      <c r="BE13" s="46" t="s">
        <v>249</v>
      </c>
      <c r="BF13" s="33">
        <v>208</v>
      </c>
      <c r="BG13" s="31">
        <f t="shared" si="21"/>
        <v>190</v>
      </c>
      <c r="BH13" s="46" t="s">
        <v>249</v>
      </c>
      <c r="BI13" s="33">
        <v>190</v>
      </c>
      <c r="BJ13" s="31">
        <f t="shared" si="22"/>
        <v>501</v>
      </c>
      <c r="BK13" s="46" t="s">
        <v>249</v>
      </c>
      <c r="BL13" s="33">
        <v>501</v>
      </c>
      <c r="BM13" s="31">
        <f t="shared" si="23"/>
        <v>176</v>
      </c>
      <c r="BN13" s="46" t="s">
        <v>249</v>
      </c>
      <c r="BO13" s="33">
        <v>176</v>
      </c>
      <c r="BP13" s="39"/>
    </row>
    <row r="14" spans="1:68" s="30" customFormat="1" ht="12.75" customHeight="1">
      <c r="A14" s="29" t="s">
        <v>193</v>
      </c>
      <c r="B14" s="31">
        <f t="shared" si="1"/>
        <v>5290</v>
      </c>
      <c r="C14" s="46" t="s">
        <v>249</v>
      </c>
      <c r="D14" s="20">
        <f>SUMIF($B$4:$BR$4,"=女",E14:BS14)</f>
        <v>5290</v>
      </c>
      <c r="E14" s="31">
        <f t="shared" si="3"/>
        <v>2353</v>
      </c>
      <c r="F14" s="46" t="s">
        <v>249</v>
      </c>
      <c r="G14" s="33">
        <v>2353</v>
      </c>
      <c r="H14" s="31">
        <f t="shared" si="4"/>
        <v>174</v>
      </c>
      <c r="I14" s="46" t="s">
        <v>249</v>
      </c>
      <c r="J14" s="33">
        <v>174</v>
      </c>
      <c r="K14" s="31">
        <f t="shared" si="5"/>
        <v>192</v>
      </c>
      <c r="L14" s="46" t="s">
        <v>249</v>
      </c>
      <c r="M14" s="33">
        <v>192</v>
      </c>
      <c r="N14" s="31">
        <f t="shared" si="6"/>
        <v>137</v>
      </c>
      <c r="O14" s="46" t="s">
        <v>249</v>
      </c>
      <c r="P14" s="33">
        <v>137</v>
      </c>
      <c r="Q14" s="31">
        <f t="shared" si="7"/>
        <v>164</v>
      </c>
      <c r="R14" s="46" t="s">
        <v>249</v>
      </c>
      <c r="S14" s="33">
        <v>164</v>
      </c>
      <c r="T14" s="31">
        <f t="shared" si="8"/>
        <v>133</v>
      </c>
      <c r="U14" s="46" t="s">
        <v>249</v>
      </c>
      <c r="V14" s="33">
        <v>133</v>
      </c>
      <c r="W14" s="31">
        <f t="shared" si="9"/>
        <v>82</v>
      </c>
      <c r="X14" s="46" t="s">
        <v>249</v>
      </c>
      <c r="Y14" s="33">
        <v>82</v>
      </c>
      <c r="Z14" s="31">
        <f t="shared" si="10"/>
        <v>206</v>
      </c>
      <c r="AA14" s="46" t="s">
        <v>249</v>
      </c>
      <c r="AB14" s="33">
        <v>206</v>
      </c>
      <c r="AC14" s="31">
        <f t="shared" si="11"/>
        <v>143</v>
      </c>
      <c r="AD14" s="46" t="s">
        <v>249</v>
      </c>
      <c r="AE14" s="33">
        <v>143</v>
      </c>
      <c r="AF14" s="31">
        <f t="shared" si="12"/>
        <v>108</v>
      </c>
      <c r="AG14" s="46" t="s">
        <v>249</v>
      </c>
      <c r="AH14" s="33">
        <v>108</v>
      </c>
      <c r="AI14" s="31">
        <f t="shared" si="13"/>
        <v>139</v>
      </c>
      <c r="AJ14" s="46" t="s">
        <v>249</v>
      </c>
      <c r="AK14" s="33">
        <v>139</v>
      </c>
      <c r="AL14" s="31">
        <f t="shared" si="14"/>
        <v>144</v>
      </c>
      <c r="AM14" s="46" t="s">
        <v>249</v>
      </c>
      <c r="AN14" s="33">
        <v>144</v>
      </c>
      <c r="AO14" s="31">
        <f t="shared" si="15"/>
        <v>114</v>
      </c>
      <c r="AP14" s="46" t="s">
        <v>249</v>
      </c>
      <c r="AQ14" s="33">
        <v>114</v>
      </c>
      <c r="AR14" s="31">
        <f t="shared" si="16"/>
        <v>125</v>
      </c>
      <c r="AS14" s="46" t="s">
        <v>249</v>
      </c>
      <c r="AT14" s="33">
        <v>125</v>
      </c>
      <c r="AU14" s="31">
        <f t="shared" si="17"/>
        <v>135</v>
      </c>
      <c r="AV14" s="46" t="s">
        <v>249</v>
      </c>
      <c r="AW14" s="33">
        <v>135</v>
      </c>
      <c r="AX14" s="31">
        <f t="shared" si="18"/>
        <v>157</v>
      </c>
      <c r="AY14" s="46" t="s">
        <v>249</v>
      </c>
      <c r="AZ14" s="33">
        <v>157</v>
      </c>
      <c r="BA14" s="31">
        <f t="shared" si="19"/>
        <v>171</v>
      </c>
      <c r="BB14" s="46" t="s">
        <v>249</v>
      </c>
      <c r="BC14" s="33">
        <v>171</v>
      </c>
      <c r="BD14" s="31">
        <f t="shared" si="20"/>
        <v>112</v>
      </c>
      <c r="BE14" s="46" t="s">
        <v>249</v>
      </c>
      <c r="BF14" s="33">
        <v>112</v>
      </c>
      <c r="BG14" s="31">
        <f t="shared" si="21"/>
        <v>117</v>
      </c>
      <c r="BH14" s="46" t="s">
        <v>249</v>
      </c>
      <c r="BI14" s="33">
        <v>117</v>
      </c>
      <c r="BJ14" s="31">
        <f t="shared" si="22"/>
        <v>263</v>
      </c>
      <c r="BK14" s="46" t="s">
        <v>249</v>
      </c>
      <c r="BL14" s="33">
        <v>263</v>
      </c>
      <c r="BM14" s="31">
        <f t="shared" si="23"/>
        <v>121</v>
      </c>
      <c r="BN14" s="46" t="s">
        <v>249</v>
      </c>
      <c r="BO14" s="33">
        <v>121</v>
      </c>
      <c r="BP14" s="39"/>
    </row>
    <row r="15" spans="1:68" ht="12.75" customHeight="1">
      <c r="A15" s="6" t="s">
        <v>194</v>
      </c>
      <c r="B15" s="19">
        <f t="shared" si="1"/>
        <v>2578</v>
      </c>
      <c r="C15" s="20">
        <f>SUMIF($B$4:$BR$4,"=男",E15:BR15)</f>
        <v>1202</v>
      </c>
      <c r="D15" s="20">
        <f>SUMIF($B$4:$BR$4,"=女",E15:BS15)</f>
        <v>1376</v>
      </c>
      <c r="E15" s="19">
        <f t="shared" si="3"/>
        <v>1150</v>
      </c>
      <c r="F15" s="20">
        <v>541</v>
      </c>
      <c r="G15" s="21">
        <v>609</v>
      </c>
      <c r="H15" s="19">
        <f t="shared" si="4"/>
        <v>94</v>
      </c>
      <c r="I15" s="20">
        <v>47</v>
      </c>
      <c r="J15" s="21">
        <v>47</v>
      </c>
      <c r="K15" s="19">
        <f t="shared" si="5"/>
        <v>91</v>
      </c>
      <c r="L15" s="20">
        <v>46</v>
      </c>
      <c r="M15" s="21">
        <v>45</v>
      </c>
      <c r="N15" s="19">
        <f t="shared" si="6"/>
        <v>79</v>
      </c>
      <c r="O15" s="20">
        <v>40</v>
      </c>
      <c r="P15" s="21">
        <v>39</v>
      </c>
      <c r="Q15" s="19">
        <f t="shared" si="7"/>
        <v>75</v>
      </c>
      <c r="R15" s="20">
        <v>38</v>
      </c>
      <c r="S15" s="21">
        <v>37</v>
      </c>
      <c r="T15" s="19">
        <f t="shared" si="8"/>
        <v>72</v>
      </c>
      <c r="U15" s="20">
        <v>28</v>
      </c>
      <c r="V15" s="21">
        <v>44</v>
      </c>
      <c r="W15" s="19">
        <f t="shared" si="9"/>
        <v>45</v>
      </c>
      <c r="X15" s="20">
        <v>19</v>
      </c>
      <c r="Y15" s="21">
        <v>26</v>
      </c>
      <c r="Z15" s="19">
        <f t="shared" si="10"/>
        <v>89</v>
      </c>
      <c r="AA15" s="20">
        <v>41</v>
      </c>
      <c r="AB15" s="21">
        <v>48</v>
      </c>
      <c r="AC15" s="19">
        <f t="shared" si="11"/>
        <v>60</v>
      </c>
      <c r="AD15" s="20">
        <v>28</v>
      </c>
      <c r="AE15" s="21">
        <v>32</v>
      </c>
      <c r="AF15" s="19">
        <f t="shared" si="12"/>
        <v>59</v>
      </c>
      <c r="AG15" s="20">
        <v>30</v>
      </c>
      <c r="AH15" s="21">
        <v>29</v>
      </c>
      <c r="AI15" s="19">
        <f t="shared" si="13"/>
        <v>86</v>
      </c>
      <c r="AJ15" s="20">
        <v>42</v>
      </c>
      <c r="AK15" s="21">
        <v>44</v>
      </c>
      <c r="AL15" s="19">
        <f t="shared" si="14"/>
        <v>85</v>
      </c>
      <c r="AM15" s="20">
        <v>39</v>
      </c>
      <c r="AN15" s="21">
        <v>46</v>
      </c>
      <c r="AO15" s="19">
        <f t="shared" si="15"/>
        <v>58</v>
      </c>
      <c r="AP15" s="20">
        <v>32</v>
      </c>
      <c r="AQ15" s="21">
        <v>26</v>
      </c>
      <c r="AR15" s="19">
        <f t="shared" si="16"/>
        <v>50</v>
      </c>
      <c r="AS15" s="20">
        <v>23</v>
      </c>
      <c r="AT15" s="21">
        <v>27</v>
      </c>
      <c r="AU15" s="19">
        <f t="shared" si="17"/>
        <v>63</v>
      </c>
      <c r="AV15" s="20">
        <v>30</v>
      </c>
      <c r="AW15" s="21">
        <v>33</v>
      </c>
      <c r="AX15" s="19">
        <f t="shared" si="18"/>
        <v>69</v>
      </c>
      <c r="AY15" s="20">
        <v>22</v>
      </c>
      <c r="AZ15" s="21">
        <v>47</v>
      </c>
      <c r="BA15" s="19">
        <f t="shared" si="19"/>
        <v>59</v>
      </c>
      <c r="BB15" s="20">
        <v>24</v>
      </c>
      <c r="BC15" s="21">
        <v>35</v>
      </c>
      <c r="BD15" s="19">
        <f t="shared" si="20"/>
        <v>55</v>
      </c>
      <c r="BE15" s="20">
        <v>22</v>
      </c>
      <c r="BF15" s="21">
        <v>33</v>
      </c>
      <c r="BG15" s="19">
        <f t="shared" si="21"/>
        <v>50</v>
      </c>
      <c r="BH15" s="20">
        <v>21</v>
      </c>
      <c r="BI15" s="21">
        <v>29</v>
      </c>
      <c r="BJ15" s="19">
        <f t="shared" si="22"/>
        <v>136</v>
      </c>
      <c r="BK15" s="20">
        <v>61</v>
      </c>
      <c r="BL15" s="21">
        <v>75</v>
      </c>
      <c r="BM15" s="19">
        <f t="shared" si="23"/>
        <v>53</v>
      </c>
      <c r="BN15" s="20">
        <v>28</v>
      </c>
      <c r="BO15" s="21">
        <v>25</v>
      </c>
      <c r="BP15" s="36"/>
    </row>
    <row r="16" spans="1:68" ht="12.75" customHeight="1">
      <c r="A16" s="6" t="s">
        <v>195</v>
      </c>
      <c r="B16" s="19">
        <f t="shared" si="1"/>
        <v>2068</v>
      </c>
      <c r="C16" s="20">
        <f>SUMIF($B$4:$BR$4,"=男",E16:BR16)</f>
        <v>910</v>
      </c>
      <c r="D16" s="20">
        <f>SUMIF($B$4:$BR$4,"=女",E16:BS16)</f>
        <v>1158</v>
      </c>
      <c r="E16" s="19">
        <f t="shared" si="3"/>
        <v>875</v>
      </c>
      <c r="F16" s="20">
        <v>407</v>
      </c>
      <c r="G16" s="21">
        <v>468</v>
      </c>
      <c r="H16" s="19">
        <f t="shared" si="4"/>
        <v>67</v>
      </c>
      <c r="I16" s="20">
        <v>30</v>
      </c>
      <c r="J16" s="21">
        <v>37</v>
      </c>
      <c r="K16" s="19">
        <f t="shared" si="5"/>
        <v>94</v>
      </c>
      <c r="L16" s="20">
        <v>37</v>
      </c>
      <c r="M16" s="21">
        <v>57</v>
      </c>
      <c r="N16" s="19">
        <f t="shared" si="6"/>
        <v>56</v>
      </c>
      <c r="O16" s="20">
        <v>20</v>
      </c>
      <c r="P16" s="21">
        <v>36</v>
      </c>
      <c r="Q16" s="19">
        <f t="shared" si="7"/>
        <v>46</v>
      </c>
      <c r="R16" s="20">
        <v>23</v>
      </c>
      <c r="S16" s="21">
        <v>23</v>
      </c>
      <c r="T16" s="19">
        <f t="shared" si="8"/>
        <v>51</v>
      </c>
      <c r="U16" s="20">
        <v>20</v>
      </c>
      <c r="V16" s="21">
        <v>31</v>
      </c>
      <c r="W16" s="19">
        <f t="shared" si="9"/>
        <v>47</v>
      </c>
      <c r="X16" s="20">
        <v>20</v>
      </c>
      <c r="Y16" s="21">
        <v>27</v>
      </c>
      <c r="Z16" s="19">
        <f t="shared" si="10"/>
        <v>90</v>
      </c>
      <c r="AA16" s="20">
        <v>38</v>
      </c>
      <c r="AB16" s="21">
        <v>52</v>
      </c>
      <c r="AC16" s="19">
        <f t="shared" si="11"/>
        <v>52</v>
      </c>
      <c r="AD16" s="20">
        <v>28</v>
      </c>
      <c r="AE16" s="21">
        <v>24</v>
      </c>
      <c r="AF16" s="19">
        <f t="shared" si="12"/>
        <v>57</v>
      </c>
      <c r="AG16" s="20">
        <v>22</v>
      </c>
      <c r="AH16" s="21">
        <v>35</v>
      </c>
      <c r="AI16" s="19">
        <f t="shared" si="13"/>
        <v>54</v>
      </c>
      <c r="AJ16" s="20">
        <v>22</v>
      </c>
      <c r="AK16" s="21">
        <v>32</v>
      </c>
      <c r="AL16" s="19">
        <f t="shared" si="14"/>
        <v>69</v>
      </c>
      <c r="AM16" s="20">
        <v>34</v>
      </c>
      <c r="AN16" s="21">
        <v>35</v>
      </c>
      <c r="AO16" s="19">
        <f t="shared" si="15"/>
        <v>36</v>
      </c>
      <c r="AP16" s="20">
        <v>15</v>
      </c>
      <c r="AQ16" s="21">
        <v>21</v>
      </c>
      <c r="AR16" s="19">
        <f t="shared" si="16"/>
        <v>60</v>
      </c>
      <c r="AS16" s="20">
        <v>24</v>
      </c>
      <c r="AT16" s="21">
        <v>36</v>
      </c>
      <c r="AU16" s="19">
        <f t="shared" si="17"/>
        <v>49</v>
      </c>
      <c r="AV16" s="20">
        <v>19</v>
      </c>
      <c r="AW16" s="21">
        <v>30</v>
      </c>
      <c r="AX16" s="19">
        <f t="shared" si="18"/>
        <v>60</v>
      </c>
      <c r="AY16" s="20">
        <v>27</v>
      </c>
      <c r="AZ16" s="21">
        <v>33</v>
      </c>
      <c r="BA16" s="19">
        <f t="shared" si="19"/>
        <v>63</v>
      </c>
      <c r="BB16" s="20">
        <v>31</v>
      </c>
      <c r="BC16" s="21">
        <v>32</v>
      </c>
      <c r="BD16" s="19">
        <f t="shared" si="20"/>
        <v>51</v>
      </c>
      <c r="BE16" s="20">
        <v>22</v>
      </c>
      <c r="BF16" s="21">
        <v>29</v>
      </c>
      <c r="BG16" s="19">
        <f t="shared" si="21"/>
        <v>50</v>
      </c>
      <c r="BH16" s="20">
        <v>20</v>
      </c>
      <c r="BI16" s="21">
        <v>30</v>
      </c>
      <c r="BJ16" s="19">
        <f t="shared" si="22"/>
        <v>107</v>
      </c>
      <c r="BK16" s="20">
        <v>38</v>
      </c>
      <c r="BL16" s="21">
        <v>69</v>
      </c>
      <c r="BM16" s="19">
        <f t="shared" si="23"/>
        <v>34</v>
      </c>
      <c r="BN16" s="20">
        <v>13</v>
      </c>
      <c r="BO16" s="21">
        <v>21</v>
      </c>
      <c r="BP16" s="36"/>
    </row>
    <row r="17" spans="1:68" ht="12.75" customHeight="1">
      <c r="A17" s="6" t="s">
        <v>196</v>
      </c>
      <c r="B17" s="19">
        <f t="shared" si="1"/>
        <v>3170</v>
      </c>
      <c r="C17" s="20">
        <f>SUMIF($B$4:$BR$4,"=男",E17:BR17)</f>
        <v>1172</v>
      </c>
      <c r="D17" s="20">
        <f>SUMIF($B$4:$BR$4,"=女",E17:BS17)</f>
        <v>1998</v>
      </c>
      <c r="E17" s="19">
        <f t="shared" si="3"/>
        <v>992</v>
      </c>
      <c r="F17" s="20">
        <v>373</v>
      </c>
      <c r="G17" s="21">
        <v>619</v>
      </c>
      <c r="H17" s="19">
        <f t="shared" si="4"/>
        <v>142</v>
      </c>
      <c r="I17" s="20">
        <v>53</v>
      </c>
      <c r="J17" s="21">
        <v>89</v>
      </c>
      <c r="K17" s="19">
        <f t="shared" si="5"/>
        <v>154</v>
      </c>
      <c r="L17" s="20">
        <v>66</v>
      </c>
      <c r="M17" s="21">
        <v>88</v>
      </c>
      <c r="N17" s="19">
        <f t="shared" si="6"/>
        <v>109</v>
      </c>
      <c r="O17" s="20">
        <v>40</v>
      </c>
      <c r="P17" s="21">
        <v>69</v>
      </c>
      <c r="Q17" s="19">
        <f t="shared" si="7"/>
        <v>122</v>
      </c>
      <c r="R17" s="20">
        <v>37</v>
      </c>
      <c r="S17" s="21">
        <v>85</v>
      </c>
      <c r="T17" s="19">
        <f t="shared" si="8"/>
        <v>101</v>
      </c>
      <c r="U17" s="20">
        <v>33</v>
      </c>
      <c r="V17" s="21">
        <v>68</v>
      </c>
      <c r="W17" s="19">
        <f t="shared" si="9"/>
        <v>83</v>
      </c>
      <c r="X17" s="20">
        <v>33</v>
      </c>
      <c r="Y17" s="21">
        <v>50</v>
      </c>
      <c r="Z17" s="19">
        <f t="shared" si="10"/>
        <v>186</v>
      </c>
      <c r="AA17" s="20">
        <v>75</v>
      </c>
      <c r="AB17" s="21">
        <v>111</v>
      </c>
      <c r="AC17" s="19">
        <f t="shared" si="11"/>
        <v>107</v>
      </c>
      <c r="AD17" s="20">
        <v>39</v>
      </c>
      <c r="AE17" s="21">
        <v>68</v>
      </c>
      <c r="AF17" s="19">
        <f t="shared" si="12"/>
        <v>78</v>
      </c>
      <c r="AG17" s="20">
        <v>30</v>
      </c>
      <c r="AH17" s="21">
        <v>48</v>
      </c>
      <c r="AI17" s="19">
        <f t="shared" si="13"/>
        <v>95</v>
      </c>
      <c r="AJ17" s="20">
        <v>38</v>
      </c>
      <c r="AK17" s="21">
        <v>57</v>
      </c>
      <c r="AL17" s="19">
        <f t="shared" si="14"/>
        <v>111</v>
      </c>
      <c r="AM17" s="20">
        <v>40</v>
      </c>
      <c r="AN17" s="21">
        <v>71</v>
      </c>
      <c r="AO17" s="19">
        <f t="shared" si="15"/>
        <v>71</v>
      </c>
      <c r="AP17" s="20">
        <v>23</v>
      </c>
      <c r="AQ17" s="21">
        <v>48</v>
      </c>
      <c r="AR17" s="19">
        <f t="shared" si="16"/>
        <v>55</v>
      </c>
      <c r="AS17" s="20">
        <v>27</v>
      </c>
      <c r="AT17" s="21">
        <v>28</v>
      </c>
      <c r="AU17" s="19">
        <f t="shared" si="17"/>
        <v>77</v>
      </c>
      <c r="AV17" s="20">
        <v>32</v>
      </c>
      <c r="AW17" s="21">
        <v>45</v>
      </c>
      <c r="AX17" s="19">
        <f t="shared" si="18"/>
        <v>104</v>
      </c>
      <c r="AY17" s="20">
        <v>36</v>
      </c>
      <c r="AZ17" s="21">
        <v>68</v>
      </c>
      <c r="BA17" s="19">
        <f t="shared" si="19"/>
        <v>103</v>
      </c>
      <c r="BB17" s="20">
        <v>36</v>
      </c>
      <c r="BC17" s="21">
        <v>67</v>
      </c>
      <c r="BD17" s="19">
        <f t="shared" si="20"/>
        <v>81</v>
      </c>
      <c r="BE17" s="20">
        <v>27</v>
      </c>
      <c r="BF17" s="21">
        <v>54</v>
      </c>
      <c r="BG17" s="19">
        <f t="shared" si="21"/>
        <v>98</v>
      </c>
      <c r="BH17" s="20">
        <v>38</v>
      </c>
      <c r="BI17" s="21">
        <v>60</v>
      </c>
      <c r="BJ17" s="19">
        <f t="shared" si="22"/>
        <v>214</v>
      </c>
      <c r="BK17" s="20">
        <v>69</v>
      </c>
      <c r="BL17" s="21">
        <v>145</v>
      </c>
      <c r="BM17" s="19">
        <f t="shared" si="23"/>
        <v>87</v>
      </c>
      <c r="BN17" s="20">
        <v>27</v>
      </c>
      <c r="BO17" s="21">
        <v>60</v>
      </c>
      <c r="BP17" s="36"/>
    </row>
    <row r="18" spans="1:68" ht="12.75" customHeight="1">
      <c r="A18" s="6"/>
      <c r="B18" s="25"/>
      <c r="C18" s="26"/>
      <c r="D18" s="27"/>
      <c r="E18" s="19"/>
      <c r="F18" s="20"/>
      <c r="G18" s="21"/>
      <c r="H18" s="19"/>
      <c r="I18" s="20"/>
      <c r="J18" s="21"/>
      <c r="K18" s="19"/>
      <c r="L18" s="20"/>
      <c r="M18" s="21"/>
      <c r="N18" s="19"/>
      <c r="O18" s="20"/>
      <c r="P18" s="21"/>
      <c r="Q18" s="19"/>
      <c r="R18" s="20"/>
      <c r="S18" s="21"/>
      <c r="T18" s="19"/>
      <c r="U18" s="20"/>
      <c r="V18" s="21"/>
      <c r="W18" s="19"/>
      <c r="X18" s="20"/>
      <c r="Y18" s="21"/>
      <c r="Z18" s="19"/>
      <c r="AA18" s="20"/>
      <c r="AB18" s="21"/>
      <c r="AC18" s="19"/>
      <c r="AD18" s="20"/>
      <c r="AE18" s="21"/>
      <c r="AF18" s="19"/>
      <c r="AG18" s="20"/>
      <c r="AH18" s="21"/>
      <c r="AI18" s="19"/>
      <c r="AJ18" s="20"/>
      <c r="AK18" s="21"/>
      <c r="AL18" s="19"/>
      <c r="AM18" s="20"/>
      <c r="AN18" s="21"/>
      <c r="AO18" s="19"/>
      <c r="AP18" s="20"/>
      <c r="AQ18" s="21"/>
      <c r="AR18" s="19"/>
      <c r="AS18" s="20"/>
      <c r="AT18" s="21"/>
      <c r="AU18" s="19"/>
      <c r="AV18" s="20"/>
      <c r="AW18" s="21"/>
      <c r="AX18" s="19"/>
      <c r="AY18" s="20"/>
      <c r="AZ18" s="21"/>
      <c r="BA18" s="19"/>
      <c r="BB18" s="20"/>
      <c r="BC18" s="21"/>
      <c r="BD18" s="19"/>
      <c r="BE18" s="20"/>
      <c r="BF18" s="21"/>
      <c r="BG18" s="19"/>
      <c r="BH18" s="20"/>
      <c r="BI18" s="21"/>
      <c r="BJ18" s="19"/>
      <c r="BK18" s="20"/>
      <c r="BL18" s="21"/>
      <c r="BM18" s="19"/>
      <c r="BN18" s="20"/>
      <c r="BO18" s="21"/>
      <c r="BP18" s="36"/>
    </row>
    <row r="19" spans="1:68" ht="12.75" customHeight="1">
      <c r="A19" s="7" t="s">
        <v>0</v>
      </c>
      <c r="B19" s="22">
        <f aca="true" t="shared" si="24" ref="B19:K19">SUM(B5:B18)</f>
        <v>78063</v>
      </c>
      <c r="C19" s="23">
        <f t="shared" si="24"/>
        <v>37573</v>
      </c>
      <c r="D19" s="24">
        <f t="shared" si="24"/>
        <v>40490</v>
      </c>
      <c r="E19" s="22">
        <f t="shared" si="24"/>
        <v>36635</v>
      </c>
      <c r="F19" s="23">
        <f t="shared" si="24"/>
        <v>17652</v>
      </c>
      <c r="G19" s="24">
        <f t="shared" si="24"/>
        <v>18983</v>
      </c>
      <c r="H19" s="22">
        <f t="shared" si="24"/>
        <v>2429</v>
      </c>
      <c r="I19" s="23">
        <f t="shared" si="24"/>
        <v>1186</v>
      </c>
      <c r="J19" s="34">
        <f t="shared" si="24"/>
        <v>1243</v>
      </c>
      <c r="K19" s="22">
        <f t="shared" si="24"/>
        <v>2516</v>
      </c>
      <c r="L19" s="23">
        <f aca="true" t="shared" si="25" ref="L19:AQ19">SUM(L5:L17)</f>
        <v>1184</v>
      </c>
      <c r="M19" s="34">
        <f t="shared" si="25"/>
        <v>1332</v>
      </c>
      <c r="N19" s="22">
        <f t="shared" si="25"/>
        <v>1889</v>
      </c>
      <c r="O19" s="23">
        <f t="shared" si="25"/>
        <v>879</v>
      </c>
      <c r="P19" s="24">
        <f t="shared" si="25"/>
        <v>1010</v>
      </c>
      <c r="Q19" s="22">
        <f t="shared" si="25"/>
        <v>1958</v>
      </c>
      <c r="R19" s="23">
        <f t="shared" si="25"/>
        <v>927</v>
      </c>
      <c r="S19" s="34">
        <f t="shared" si="25"/>
        <v>1031</v>
      </c>
      <c r="T19" s="22">
        <f t="shared" si="25"/>
        <v>1793</v>
      </c>
      <c r="U19" s="23">
        <f t="shared" si="25"/>
        <v>821</v>
      </c>
      <c r="V19" s="34">
        <f t="shared" si="25"/>
        <v>972</v>
      </c>
      <c r="W19" s="22">
        <f t="shared" si="25"/>
        <v>1229</v>
      </c>
      <c r="X19" s="23">
        <f t="shared" si="25"/>
        <v>587</v>
      </c>
      <c r="Y19" s="34">
        <f t="shared" si="25"/>
        <v>642</v>
      </c>
      <c r="Z19" s="22">
        <f t="shared" si="25"/>
        <v>3014</v>
      </c>
      <c r="AA19" s="23">
        <f t="shared" si="25"/>
        <v>1468</v>
      </c>
      <c r="AB19" s="34">
        <f t="shared" si="25"/>
        <v>1546</v>
      </c>
      <c r="AC19" s="22">
        <f t="shared" si="25"/>
        <v>2004</v>
      </c>
      <c r="AD19" s="23">
        <f t="shared" si="25"/>
        <v>979</v>
      </c>
      <c r="AE19" s="24">
        <f t="shared" si="25"/>
        <v>1025</v>
      </c>
      <c r="AF19" s="22">
        <f t="shared" si="25"/>
        <v>1908</v>
      </c>
      <c r="AG19" s="23">
        <f t="shared" si="25"/>
        <v>918</v>
      </c>
      <c r="AH19" s="34">
        <f t="shared" si="25"/>
        <v>990</v>
      </c>
      <c r="AI19" s="22">
        <f t="shared" si="25"/>
        <v>2099</v>
      </c>
      <c r="AJ19" s="23">
        <f t="shared" si="25"/>
        <v>1004</v>
      </c>
      <c r="AK19" s="34">
        <f t="shared" si="25"/>
        <v>1095</v>
      </c>
      <c r="AL19" s="22">
        <f t="shared" si="25"/>
        <v>2029</v>
      </c>
      <c r="AM19" s="23">
        <f t="shared" si="25"/>
        <v>982</v>
      </c>
      <c r="AN19" s="34">
        <f t="shared" si="25"/>
        <v>1047</v>
      </c>
      <c r="AO19" s="22">
        <f t="shared" si="25"/>
        <v>1635</v>
      </c>
      <c r="AP19" s="23">
        <f t="shared" si="25"/>
        <v>809</v>
      </c>
      <c r="AQ19" s="34">
        <f t="shared" si="25"/>
        <v>826</v>
      </c>
      <c r="AR19" s="22">
        <f aca="true" t="shared" si="26" ref="AR19:BO19">SUM(AR5:AR17)</f>
        <v>1707</v>
      </c>
      <c r="AS19" s="23">
        <f t="shared" si="26"/>
        <v>846</v>
      </c>
      <c r="AT19" s="24">
        <f t="shared" si="26"/>
        <v>861</v>
      </c>
      <c r="AU19" s="22">
        <f t="shared" si="26"/>
        <v>1778</v>
      </c>
      <c r="AV19" s="23">
        <f t="shared" si="26"/>
        <v>847</v>
      </c>
      <c r="AW19" s="34">
        <f t="shared" si="26"/>
        <v>931</v>
      </c>
      <c r="AX19" s="22">
        <f t="shared" si="26"/>
        <v>2025</v>
      </c>
      <c r="AY19" s="23">
        <f t="shared" si="26"/>
        <v>960</v>
      </c>
      <c r="AZ19" s="34">
        <f t="shared" si="26"/>
        <v>1065</v>
      </c>
      <c r="BA19" s="22">
        <f t="shared" si="26"/>
        <v>2295</v>
      </c>
      <c r="BB19" s="23">
        <f t="shared" si="26"/>
        <v>1120</v>
      </c>
      <c r="BC19" s="34">
        <f t="shared" si="26"/>
        <v>1175</v>
      </c>
      <c r="BD19" s="22">
        <f t="shared" si="26"/>
        <v>1717</v>
      </c>
      <c r="BE19" s="23">
        <f t="shared" si="26"/>
        <v>840</v>
      </c>
      <c r="BF19" s="34">
        <f t="shared" si="26"/>
        <v>877</v>
      </c>
      <c r="BG19" s="22">
        <f t="shared" si="26"/>
        <v>1756</v>
      </c>
      <c r="BH19" s="23">
        <f t="shared" si="26"/>
        <v>863</v>
      </c>
      <c r="BI19" s="24">
        <f t="shared" si="26"/>
        <v>893</v>
      </c>
      <c r="BJ19" s="22">
        <f t="shared" si="26"/>
        <v>4087</v>
      </c>
      <c r="BK19" s="23">
        <f t="shared" si="26"/>
        <v>1968</v>
      </c>
      <c r="BL19" s="34">
        <f t="shared" si="26"/>
        <v>2119</v>
      </c>
      <c r="BM19" s="22">
        <f t="shared" si="26"/>
        <v>1560</v>
      </c>
      <c r="BN19" s="23">
        <f t="shared" si="26"/>
        <v>733</v>
      </c>
      <c r="BO19" s="24">
        <f t="shared" si="26"/>
        <v>827</v>
      </c>
      <c r="BP19" s="36"/>
    </row>
    <row r="20" spans="1:68" ht="12.75" customHeight="1">
      <c r="A20" s="9"/>
      <c r="B20" s="35"/>
      <c r="C20" s="26"/>
      <c r="D20" s="27"/>
      <c r="E20" s="25"/>
      <c r="F20" s="26"/>
      <c r="G20" s="27"/>
      <c r="H20" s="25"/>
      <c r="I20" s="26"/>
      <c r="J20" s="27"/>
      <c r="K20" s="25"/>
      <c r="L20" s="26"/>
      <c r="M20" s="27"/>
      <c r="N20" s="25"/>
      <c r="O20" s="26"/>
      <c r="P20" s="27"/>
      <c r="Q20" s="25"/>
      <c r="R20" s="26"/>
      <c r="S20" s="27"/>
      <c r="T20" s="25"/>
      <c r="U20" s="26"/>
      <c r="V20" s="27"/>
      <c r="W20" s="25"/>
      <c r="X20" s="26"/>
      <c r="Y20" s="27"/>
      <c r="Z20" s="25"/>
      <c r="AA20" s="26"/>
      <c r="AB20" s="27"/>
      <c r="AC20" s="25"/>
      <c r="AD20" s="26"/>
      <c r="AE20" s="27"/>
      <c r="AF20" s="25"/>
      <c r="AG20" s="26"/>
      <c r="AH20" s="27"/>
      <c r="AI20" s="25"/>
      <c r="AJ20" s="26"/>
      <c r="AK20" s="27"/>
      <c r="AL20" s="25"/>
      <c r="AM20" s="26"/>
      <c r="AN20" s="27"/>
      <c r="AO20" s="25"/>
      <c r="AP20" s="26"/>
      <c r="AQ20" s="27"/>
      <c r="AR20" s="25"/>
      <c r="AS20" s="26"/>
      <c r="AT20" s="27"/>
      <c r="AU20" s="25"/>
      <c r="AV20" s="26"/>
      <c r="AW20" s="27"/>
      <c r="AX20" s="25"/>
      <c r="AY20" s="26"/>
      <c r="AZ20" s="27"/>
      <c r="BA20" s="25"/>
      <c r="BB20" s="26"/>
      <c r="BC20" s="27"/>
      <c r="BD20" s="25"/>
      <c r="BE20" s="26"/>
      <c r="BF20" s="27"/>
      <c r="BG20" s="25"/>
      <c r="BH20" s="26"/>
      <c r="BI20" s="27"/>
      <c r="BJ20" s="25"/>
      <c r="BK20" s="26"/>
      <c r="BL20" s="27"/>
      <c r="BM20" s="25"/>
      <c r="BN20" s="26"/>
      <c r="BO20" s="27"/>
      <c r="BP20" s="36"/>
    </row>
    <row r="21" spans="1:68" ht="13.5">
      <c r="A21" s="8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</row>
  </sheetData>
  <sheetProtection/>
  <printOptions/>
  <pageMargins left="0.7480314960629921" right="0.7874015748031497" top="1.1023622047244095" bottom="0.984251968503937" header="0.8267716535433072" footer="0.5118110236220472"/>
  <pageSetup horizontalDpi="600" verticalDpi="600" orientation="landscape" paperSize="9" scale="85" r:id="rId1"/>
  <headerFooter alignWithMargins="0">
    <oddHeader>&amp;L&amp;"ＭＳ 明朝,太字"&amp;18昭和10年国勢調査年齢（5歳階級別）・男女別人口</oddHeader>
    <oddFooter>&amp;C&amp;P / &amp;N ページ</oddFooter>
  </headerFooter>
  <colBreaks count="4" manualBreakCount="4">
    <brk id="16" min="1" max="19" man="1"/>
    <brk id="31" min="1" max="19" man="1"/>
    <brk id="46" min="1" max="19" man="1"/>
    <brk id="61" min="1" max="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C25"/>
  <sheetViews>
    <sheetView zoomScalePageLayoutView="0" workbookViewId="0" topLeftCell="A1">
      <pane xSplit="1" topLeftCell="B1" activePane="topRight" state="frozen"/>
      <selection pane="topLeft" activeCell="C7" sqref="C7"/>
      <selection pane="topRight" activeCell="AP13" sqref="AP13"/>
    </sheetView>
  </sheetViews>
  <sheetFormatPr defaultColWidth="9.00390625" defaultRowHeight="13.5"/>
  <sheetData>
    <row r="1" spans="1:4" ht="21.75" customHeight="1">
      <c r="A1" s="12" t="s">
        <v>206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55" ht="12.75" customHeight="1">
      <c r="A3" s="13"/>
      <c r="B3" s="15"/>
      <c r="C3" s="10" t="s">
        <v>0</v>
      </c>
      <c r="D3" s="11"/>
      <c r="E3" s="15"/>
      <c r="F3" s="10" t="s">
        <v>6</v>
      </c>
      <c r="G3" s="11"/>
      <c r="H3" s="15"/>
      <c r="I3" s="10" t="s">
        <v>7</v>
      </c>
      <c r="J3" s="11"/>
      <c r="K3" s="15"/>
      <c r="L3" s="10" t="s">
        <v>8</v>
      </c>
      <c r="M3" s="11"/>
      <c r="N3" s="15"/>
      <c r="O3" s="10" t="s">
        <v>9</v>
      </c>
      <c r="P3" s="11"/>
      <c r="Q3" s="15"/>
      <c r="R3" s="10" t="s">
        <v>10</v>
      </c>
      <c r="S3" s="11"/>
      <c r="T3" s="15"/>
      <c r="U3" s="10" t="s">
        <v>11</v>
      </c>
      <c r="V3" s="11"/>
      <c r="W3" s="15"/>
      <c r="X3" s="10" t="s">
        <v>12</v>
      </c>
      <c r="Y3" s="11"/>
      <c r="Z3" s="15"/>
      <c r="AA3" s="10" t="s">
        <v>13</v>
      </c>
      <c r="AB3" s="11"/>
      <c r="AC3" s="15"/>
      <c r="AD3" s="10" t="s">
        <v>14</v>
      </c>
      <c r="AE3" s="11"/>
      <c r="AF3" s="15"/>
      <c r="AG3" s="10" t="s">
        <v>15</v>
      </c>
      <c r="AH3" s="11"/>
      <c r="AI3" s="15"/>
      <c r="AJ3" s="10" t="s">
        <v>16</v>
      </c>
      <c r="AK3" s="11"/>
      <c r="AL3" s="15"/>
      <c r="AM3" s="10" t="s">
        <v>17</v>
      </c>
      <c r="AN3" s="11"/>
      <c r="AO3" s="15"/>
      <c r="AP3" s="10" t="s">
        <v>18</v>
      </c>
      <c r="AQ3" s="11"/>
      <c r="AR3" s="15"/>
      <c r="AS3" s="10" t="s">
        <v>19</v>
      </c>
      <c r="AT3" s="11"/>
      <c r="AU3" s="15"/>
      <c r="AV3" s="10" t="s">
        <v>20</v>
      </c>
      <c r="AW3" s="11"/>
      <c r="AX3" s="15"/>
      <c r="AY3" s="10" t="s">
        <v>21</v>
      </c>
      <c r="AZ3" s="11"/>
      <c r="BA3" s="15"/>
      <c r="BB3" s="10" t="s">
        <v>22</v>
      </c>
      <c r="BC3" s="11"/>
    </row>
    <row r="4" spans="1:55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  <c r="K4" s="16" t="s">
        <v>0</v>
      </c>
      <c r="L4" s="18" t="s">
        <v>1</v>
      </c>
      <c r="M4" s="17" t="s">
        <v>2</v>
      </c>
      <c r="N4" s="16" t="s">
        <v>0</v>
      </c>
      <c r="O4" s="18" t="s">
        <v>1</v>
      </c>
      <c r="P4" s="17" t="s">
        <v>2</v>
      </c>
      <c r="Q4" s="16" t="s">
        <v>0</v>
      </c>
      <c r="R4" s="18" t="s">
        <v>1</v>
      </c>
      <c r="S4" s="17" t="s">
        <v>2</v>
      </c>
      <c r="T4" s="16" t="s">
        <v>0</v>
      </c>
      <c r="U4" s="18" t="s">
        <v>1</v>
      </c>
      <c r="V4" s="17" t="s">
        <v>2</v>
      </c>
      <c r="W4" s="16" t="s">
        <v>0</v>
      </c>
      <c r="X4" s="18" t="s">
        <v>1</v>
      </c>
      <c r="Y4" s="17" t="s">
        <v>2</v>
      </c>
      <c r="Z4" s="16" t="s">
        <v>0</v>
      </c>
      <c r="AA4" s="18" t="s">
        <v>1</v>
      </c>
      <c r="AB4" s="17" t="s">
        <v>2</v>
      </c>
      <c r="AC4" s="16" t="s">
        <v>0</v>
      </c>
      <c r="AD4" s="18" t="s">
        <v>1</v>
      </c>
      <c r="AE4" s="17" t="s">
        <v>2</v>
      </c>
      <c r="AF4" s="16" t="s">
        <v>0</v>
      </c>
      <c r="AG4" s="18" t="s">
        <v>1</v>
      </c>
      <c r="AH4" s="17" t="s">
        <v>2</v>
      </c>
      <c r="AI4" s="16" t="s">
        <v>0</v>
      </c>
      <c r="AJ4" s="18" t="s">
        <v>1</v>
      </c>
      <c r="AK4" s="17" t="s">
        <v>2</v>
      </c>
      <c r="AL4" s="16" t="s">
        <v>0</v>
      </c>
      <c r="AM4" s="18" t="s">
        <v>1</v>
      </c>
      <c r="AN4" s="17" t="s">
        <v>2</v>
      </c>
      <c r="AO4" s="16" t="s">
        <v>0</v>
      </c>
      <c r="AP4" s="18" t="s">
        <v>1</v>
      </c>
      <c r="AQ4" s="17" t="s">
        <v>2</v>
      </c>
      <c r="AR4" s="16" t="s">
        <v>0</v>
      </c>
      <c r="AS4" s="18" t="s">
        <v>1</v>
      </c>
      <c r="AT4" s="17" t="s">
        <v>2</v>
      </c>
      <c r="AU4" s="16" t="s">
        <v>0</v>
      </c>
      <c r="AV4" s="18" t="s">
        <v>1</v>
      </c>
      <c r="AW4" s="17" t="s">
        <v>2</v>
      </c>
      <c r="AX4" s="16" t="s">
        <v>0</v>
      </c>
      <c r="AY4" s="18" t="s">
        <v>1</v>
      </c>
      <c r="AZ4" s="17" t="s">
        <v>2</v>
      </c>
      <c r="BA4" s="16" t="s">
        <v>0</v>
      </c>
      <c r="BB4" s="18" t="s">
        <v>1</v>
      </c>
      <c r="BC4" s="17" t="s">
        <v>2</v>
      </c>
    </row>
    <row r="5" spans="1:55" ht="12.75" customHeight="1">
      <c r="A5" s="4" t="s">
        <v>3</v>
      </c>
      <c r="B5" s="19">
        <f>SUM(C5:D5)</f>
        <v>12583</v>
      </c>
      <c r="C5" s="20">
        <f aca="true" t="shared" si="0" ref="C5:C20">SUM(F5,I5,L5,O5,R5,U5,X5,AA5,AD5,AG5,AJ5,AM5,AP5,AS5,AV5,AY5,BB5,)</f>
        <v>6417</v>
      </c>
      <c r="D5" s="21">
        <f aca="true" t="shared" si="1" ref="D5:D20">SUM(G5,J5,M5,P5,S5,V5,Y5,AB5,AE5,AH5,AK5,AN5,AQ5,AT5,AW5,AZ5,BC5,)</f>
        <v>6166</v>
      </c>
      <c r="E5" s="19">
        <f>SUM(F5:G5)</f>
        <v>7351</v>
      </c>
      <c r="F5" s="20">
        <v>3726</v>
      </c>
      <c r="G5" s="21">
        <v>3625</v>
      </c>
      <c r="H5" s="19">
        <f aca="true" t="shared" si="2" ref="H5:H21">SUM(I5:J5)</f>
        <v>399</v>
      </c>
      <c r="I5" s="20">
        <v>197</v>
      </c>
      <c r="J5" s="21">
        <v>202</v>
      </c>
      <c r="K5" s="19">
        <f>SUM(L5:M5)</f>
        <v>404</v>
      </c>
      <c r="L5" s="20">
        <v>193</v>
      </c>
      <c r="M5" s="21">
        <v>211</v>
      </c>
      <c r="N5" s="19">
        <f>SUM(O5:P5)</f>
        <v>393</v>
      </c>
      <c r="O5" s="20">
        <v>203</v>
      </c>
      <c r="P5" s="21">
        <v>190</v>
      </c>
      <c r="Q5" s="19">
        <f>SUM(R5:S5)</f>
        <v>354</v>
      </c>
      <c r="R5" s="20">
        <v>185</v>
      </c>
      <c r="S5" s="21">
        <v>169</v>
      </c>
      <c r="T5" s="19">
        <f>SUM(U5:V5)</f>
        <v>306</v>
      </c>
      <c r="U5" s="20">
        <v>173</v>
      </c>
      <c r="V5" s="21">
        <v>133</v>
      </c>
      <c r="W5" s="19">
        <f>SUM(X5:Y5)</f>
        <v>210</v>
      </c>
      <c r="X5" s="20">
        <v>103</v>
      </c>
      <c r="Y5" s="21">
        <v>107</v>
      </c>
      <c r="Z5" s="19">
        <f>SUM(AA5:AB5)</f>
        <v>312</v>
      </c>
      <c r="AA5" s="20">
        <v>168</v>
      </c>
      <c r="AB5" s="21">
        <v>144</v>
      </c>
      <c r="AC5" s="19">
        <f>SUM(AD5:AE5)</f>
        <v>205</v>
      </c>
      <c r="AD5" s="20">
        <v>99</v>
      </c>
      <c r="AE5" s="21">
        <v>106</v>
      </c>
      <c r="AF5" s="19">
        <f>SUM(AG5:AH5)</f>
        <v>236</v>
      </c>
      <c r="AG5" s="20">
        <v>123</v>
      </c>
      <c r="AH5" s="21">
        <v>113</v>
      </c>
      <c r="AI5" s="19">
        <f>SUM(AJ5:AK5)</f>
        <v>277</v>
      </c>
      <c r="AJ5" s="20">
        <v>132</v>
      </c>
      <c r="AK5" s="21">
        <v>145</v>
      </c>
      <c r="AL5" s="19">
        <f>SUM(AM5:AN5)</f>
        <v>333</v>
      </c>
      <c r="AM5" s="20">
        <v>174</v>
      </c>
      <c r="AN5" s="21">
        <v>159</v>
      </c>
      <c r="AO5" s="19">
        <f>SUM(AP5:AQ5)</f>
        <v>402</v>
      </c>
      <c r="AP5" s="20">
        <v>203</v>
      </c>
      <c r="AQ5" s="21">
        <v>199</v>
      </c>
      <c r="AR5" s="19">
        <f>SUM(AS5:AT5)</f>
        <v>267</v>
      </c>
      <c r="AS5" s="20">
        <v>139</v>
      </c>
      <c r="AT5" s="21">
        <v>128</v>
      </c>
      <c r="AU5" s="19">
        <f>SUM(AV5:AW5)</f>
        <v>251</v>
      </c>
      <c r="AV5" s="20">
        <v>132</v>
      </c>
      <c r="AW5" s="21">
        <v>119</v>
      </c>
      <c r="AX5" s="19">
        <f>SUM(AY5:AZ5)</f>
        <v>679</v>
      </c>
      <c r="AY5" s="20">
        <v>342</v>
      </c>
      <c r="AZ5" s="21">
        <v>337</v>
      </c>
      <c r="BA5" s="19">
        <f>SUM(BB5:BC5)</f>
        <v>204</v>
      </c>
      <c r="BB5" s="20">
        <v>125</v>
      </c>
      <c r="BC5" s="21">
        <v>79</v>
      </c>
    </row>
    <row r="6" spans="1:55" ht="12.75" customHeight="1">
      <c r="A6" s="4" t="s">
        <v>23</v>
      </c>
      <c r="B6" s="19">
        <f aca="true" t="shared" si="3" ref="B6:B20">SUM(C6:D6)</f>
        <v>11173</v>
      </c>
      <c r="C6" s="20">
        <f t="shared" si="0"/>
        <v>5733</v>
      </c>
      <c r="D6" s="21">
        <f t="shared" si="1"/>
        <v>5440</v>
      </c>
      <c r="E6" s="19">
        <f aca="true" t="shared" si="4" ref="E6:E23">SUM(F6:G6)</f>
        <v>6487</v>
      </c>
      <c r="F6" s="20">
        <v>3310</v>
      </c>
      <c r="G6" s="21">
        <v>3177</v>
      </c>
      <c r="H6" s="19">
        <f t="shared" si="2"/>
        <v>358</v>
      </c>
      <c r="I6" s="20">
        <v>196</v>
      </c>
      <c r="J6" s="21">
        <v>162</v>
      </c>
      <c r="K6" s="19">
        <f aca="true" t="shared" si="5" ref="K6:K20">SUM(L6:M6)</f>
        <v>379</v>
      </c>
      <c r="L6" s="20">
        <v>190</v>
      </c>
      <c r="M6" s="21">
        <v>189</v>
      </c>
      <c r="N6" s="19">
        <f aca="true" t="shared" si="6" ref="N6:N20">SUM(O6:P6)</f>
        <v>307</v>
      </c>
      <c r="O6" s="20">
        <v>175</v>
      </c>
      <c r="P6" s="21">
        <v>132</v>
      </c>
      <c r="Q6" s="19">
        <f aca="true" t="shared" si="7" ref="Q6:Q20">SUM(R6:S6)</f>
        <v>319</v>
      </c>
      <c r="R6" s="20">
        <v>165</v>
      </c>
      <c r="S6" s="21">
        <v>154</v>
      </c>
      <c r="T6" s="19">
        <f aca="true" t="shared" si="8" ref="T6:T20">SUM(U6:V6)</f>
        <v>319</v>
      </c>
      <c r="U6" s="20">
        <v>150</v>
      </c>
      <c r="V6" s="21">
        <v>169</v>
      </c>
      <c r="W6" s="19">
        <f aca="true" t="shared" si="9" ref="W6:W20">SUM(X6:Y6)</f>
        <v>203</v>
      </c>
      <c r="X6" s="20">
        <v>100</v>
      </c>
      <c r="Y6" s="21">
        <v>103</v>
      </c>
      <c r="Z6" s="19">
        <f aca="true" t="shared" si="10" ref="Z6:Z20">SUM(AA6:AB6)</f>
        <v>310</v>
      </c>
      <c r="AA6" s="20">
        <v>159</v>
      </c>
      <c r="AB6" s="21">
        <v>151</v>
      </c>
      <c r="AC6" s="19">
        <f aca="true" t="shared" si="11" ref="AC6:AC20">SUM(AD6:AE6)</f>
        <v>176</v>
      </c>
      <c r="AD6" s="20">
        <v>89</v>
      </c>
      <c r="AE6" s="21">
        <v>87</v>
      </c>
      <c r="AF6" s="19">
        <f aca="true" t="shared" si="12" ref="AF6:AF20">SUM(AG6:AH6)</f>
        <v>227</v>
      </c>
      <c r="AG6" s="20">
        <v>137</v>
      </c>
      <c r="AH6" s="21">
        <v>90</v>
      </c>
      <c r="AI6" s="19">
        <f aca="true" t="shared" si="13" ref="AI6:AI20">SUM(AJ6:AK6)</f>
        <v>241</v>
      </c>
      <c r="AJ6" s="20">
        <v>120</v>
      </c>
      <c r="AK6" s="21">
        <v>121</v>
      </c>
      <c r="AL6" s="19">
        <f aca="true" t="shared" si="14" ref="AL6:AL20">SUM(AM6:AN6)</f>
        <v>286</v>
      </c>
      <c r="AM6" s="20">
        <v>140</v>
      </c>
      <c r="AN6" s="21">
        <v>146</v>
      </c>
      <c r="AO6" s="19">
        <f aca="true" t="shared" si="15" ref="AO6:AO20">SUM(AP6:AQ6)</f>
        <v>350</v>
      </c>
      <c r="AP6" s="20">
        <v>175</v>
      </c>
      <c r="AQ6" s="21">
        <v>175</v>
      </c>
      <c r="AR6" s="19">
        <f aca="true" t="shared" si="16" ref="AR6:AR20">SUM(AS6:AT6)</f>
        <v>222</v>
      </c>
      <c r="AS6" s="20">
        <v>101</v>
      </c>
      <c r="AT6" s="21">
        <v>121</v>
      </c>
      <c r="AU6" s="19">
        <f aca="true" t="shared" si="17" ref="AU6:AU20">SUM(AV6:AW6)</f>
        <v>219</v>
      </c>
      <c r="AV6" s="20">
        <v>124</v>
      </c>
      <c r="AW6" s="21">
        <v>95</v>
      </c>
      <c r="AX6" s="19">
        <f aca="true" t="shared" si="18" ref="AX6:AX20">SUM(AY6:AZ6)</f>
        <v>588</v>
      </c>
      <c r="AY6" s="20">
        <v>305</v>
      </c>
      <c r="AZ6" s="21">
        <v>283</v>
      </c>
      <c r="BA6" s="19">
        <f aca="true" t="shared" si="19" ref="BA6:BA20">SUM(BB6:BC6)</f>
        <v>182</v>
      </c>
      <c r="BB6" s="20">
        <v>97</v>
      </c>
      <c r="BC6" s="21">
        <v>85</v>
      </c>
    </row>
    <row r="7" spans="1:55" ht="12.75" customHeight="1">
      <c r="A7" s="4" t="s">
        <v>25</v>
      </c>
      <c r="B7" s="19">
        <f t="shared" si="3"/>
        <v>9679</v>
      </c>
      <c r="C7" s="20">
        <f t="shared" si="0"/>
        <v>4902</v>
      </c>
      <c r="D7" s="21">
        <f t="shared" si="1"/>
        <v>4777</v>
      </c>
      <c r="E7" s="19">
        <f t="shared" si="4"/>
        <v>5443</v>
      </c>
      <c r="F7" s="20">
        <v>2738</v>
      </c>
      <c r="G7" s="21">
        <v>2705</v>
      </c>
      <c r="H7" s="19">
        <f t="shared" si="2"/>
        <v>321</v>
      </c>
      <c r="I7" s="20">
        <v>157</v>
      </c>
      <c r="J7" s="21">
        <v>164</v>
      </c>
      <c r="K7" s="19">
        <f t="shared" si="5"/>
        <v>337</v>
      </c>
      <c r="L7" s="20">
        <v>180</v>
      </c>
      <c r="M7" s="21">
        <v>157</v>
      </c>
      <c r="N7" s="19">
        <f t="shared" si="6"/>
        <v>239</v>
      </c>
      <c r="O7" s="20">
        <v>132</v>
      </c>
      <c r="P7" s="21">
        <v>107</v>
      </c>
      <c r="Q7" s="19">
        <f t="shared" si="7"/>
        <v>267</v>
      </c>
      <c r="R7" s="20">
        <v>132</v>
      </c>
      <c r="S7" s="21">
        <v>135</v>
      </c>
      <c r="T7" s="19">
        <f t="shared" si="8"/>
        <v>263</v>
      </c>
      <c r="U7" s="20">
        <v>128</v>
      </c>
      <c r="V7" s="21">
        <v>135</v>
      </c>
      <c r="W7" s="19">
        <f t="shared" si="9"/>
        <v>198</v>
      </c>
      <c r="X7" s="20">
        <v>102</v>
      </c>
      <c r="Y7" s="21">
        <v>96</v>
      </c>
      <c r="Z7" s="19">
        <f t="shared" si="10"/>
        <v>268</v>
      </c>
      <c r="AA7" s="20">
        <v>154</v>
      </c>
      <c r="AB7" s="21">
        <v>114</v>
      </c>
      <c r="AC7" s="19">
        <f t="shared" si="11"/>
        <v>181</v>
      </c>
      <c r="AD7" s="20">
        <v>97</v>
      </c>
      <c r="AE7" s="21">
        <v>84</v>
      </c>
      <c r="AF7" s="19">
        <f t="shared" si="12"/>
        <v>247</v>
      </c>
      <c r="AG7" s="20">
        <v>110</v>
      </c>
      <c r="AH7" s="21">
        <v>137</v>
      </c>
      <c r="AI7" s="19">
        <f t="shared" si="13"/>
        <v>211</v>
      </c>
      <c r="AJ7" s="20">
        <v>95</v>
      </c>
      <c r="AK7" s="21">
        <v>116</v>
      </c>
      <c r="AL7" s="19">
        <f t="shared" si="14"/>
        <v>267</v>
      </c>
      <c r="AM7" s="20">
        <v>143</v>
      </c>
      <c r="AN7" s="21">
        <v>124</v>
      </c>
      <c r="AO7" s="19">
        <f t="shared" si="15"/>
        <v>327</v>
      </c>
      <c r="AP7" s="20">
        <v>163</v>
      </c>
      <c r="AQ7" s="21">
        <v>164</v>
      </c>
      <c r="AR7" s="19">
        <f t="shared" si="16"/>
        <v>221</v>
      </c>
      <c r="AS7" s="20">
        <v>117</v>
      </c>
      <c r="AT7" s="21">
        <v>104</v>
      </c>
      <c r="AU7" s="19">
        <f t="shared" si="17"/>
        <v>200</v>
      </c>
      <c r="AV7" s="20">
        <v>102</v>
      </c>
      <c r="AW7" s="21">
        <v>98</v>
      </c>
      <c r="AX7" s="19">
        <f t="shared" si="18"/>
        <v>514</v>
      </c>
      <c r="AY7" s="20">
        <v>261</v>
      </c>
      <c r="AZ7" s="21">
        <v>253</v>
      </c>
      <c r="BA7" s="19">
        <f t="shared" si="19"/>
        <v>175</v>
      </c>
      <c r="BB7" s="20">
        <v>91</v>
      </c>
      <c r="BC7" s="21">
        <v>84</v>
      </c>
    </row>
    <row r="8" spans="1:55" ht="12.75" customHeight="1">
      <c r="A8" s="5" t="s">
        <v>27</v>
      </c>
      <c r="B8" s="19">
        <f t="shared" si="3"/>
        <v>9724</v>
      </c>
      <c r="C8" s="20">
        <f t="shared" si="0"/>
        <v>4907</v>
      </c>
      <c r="D8" s="21">
        <f t="shared" si="1"/>
        <v>4817</v>
      </c>
      <c r="E8" s="19">
        <f t="shared" si="4"/>
        <v>5698</v>
      </c>
      <c r="F8" s="20">
        <v>2781</v>
      </c>
      <c r="G8" s="21">
        <v>2917</v>
      </c>
      <c r="H8" s="19">
        <f t="shared" si="2"/>
        <v>312</v>
      </c>
      <c r="I8" s="20">
        <v>161</v>
      </c>
      <c r="J8" s="21">
        <v>151</v>
      </c>
      <c r="K8" s="19">
        <f t="shared" si="5"/>
        <v>295</v>
      </c>
      <c r="L8" s="20">
        <v>138</v>
      </c>
      <c r="M8" s="21">
        <v>157</v>
      </c>
      <c r="N8" s="19">
        <f t="shared" si="6"/>
        <v>361</v>
      </c>
      <c r="O8" s="20">
        <v>241</v>
      </c>
      <c r="P8" s="21">
        <v>120</v>
      </c>
      <c r="Q8" s="19">
        <f t="shared" si="7"/>
        <v>215</v>
      </c>
      <c r="R8" s="20">
        <v>111</v>
      </c>
      <c r="S8" s="21">
        <v>104</v>
      </c>
      <c r="T8" s="19">
        <f t="shared" si="8"/>
        <v>202</v>
      </c>
      <c r="U8" s="20">
        <v>96</v>
      </c>
      <c r="V8" s="21">
        <v>106</v>
      </c>
      <c r="W8" s="19">
        <f t="shared" si="9"/>
        <v>173</v>
      </c>
      <c r="X8" s="20">
        <v>86</v>
      </c>
      <c r="Y8" s="21">
        <v>87</v>
      </c>
      <c r="Z8" s="19">
        <f t="shared" si="10"/>
        <v>239</v>
      </c>
      <c r="AA8" s="20">
        <v>130</v>
      </c>
      <c r="AB8" s="21">
        <v>109</v>
      </c>
      <c r="AC8" s="19">
        <f t="shared" si="11"/>
        <v>184</v>
      </c>
      <c r="AD8" s="20">
        <v>89</v>
      </c>
      <c r="AE8" s="21">
        <v>95</v>
      </c>
      <c r="AF8" s="19">
        <f t="shared" si="12"/>
        <v>239</v>
      </c>
      <c r="AG8" s="20">
        <v>123</v>
      </c>
      <c r="AH8" s="21">
        <v>116</v>
      </c>
      <c r="AI8" s="19">
        <f t="shared" si="13"/>
        <v>217</v>
      </c>
      <c r="AJ8" s="20">
        <v>115</v>
      </c>
      <c r="AK8" s="21">
        <v>102</v>
      </c>
      <c r="AL8" s="19">
        <f t="shared" si="14"/>
        <v>253</v>
      </c>
      <c r="AM8" s="20">
        <v>141</v>
      </c>
      <c r="AN8" s="21">
        <v>112</v>
      </c>
      <c r="AO8" s="19">
        <f t="shared" si="15"/>
        <v>274</v>
      </c>
      <c r="AP8" s="20">
        <v>139</v>
      </c>
      <c r="AQ8" s="21">
        <v>135</v>
      </c>
      <c r="AR8" s="19">
        <f t="shared" si="16"/>
        <v>221</v>
      </c>
      <c r="AS8" s="20">
        <v>124</v>
      </c>
      <c r="AT8" s="21">
        <v>97</v>
      </c>
      <c r="AU8" s="19">
        <f t="shared" si="17"/>
        <v>192</v>
      </c>
      <c r="AV8" s="20">
        <v>109</v>
      </c>
      <c r="AW8" s="21">
        <v>83</v>
      </c>
      <c r="AX8" s="19">
        <f t="shared" si="18"/>
        <v>479</v>
      </c>
      <c r="AY8" s="20">
        <v>237</v>
      </c>
      <c r="AZ8" s="21">
        <v>242</v>
      </c>
      <c r="BA8" s="19">
        <f t="shared" si="19"/>
        <v>170</v>
      </c>
      <c r="BB8" s="20">
        <v>86</v>
      </c>
      <c r="BC8" s="21">
        <v>84</v>
      </c>
    </row>
    <row r="9" spans="1:55" ht="12.75" customHeight="1">
      <c r="A9" s="5" t="s">
        <v>29</v>
      </c>
      <c r="B9" s="19">
        <f t="shared" si="3"/>
        <v>8940</v>
      </c>
      <c r="C9" s="20">
        <f t="shared" si="0"/>
        <v>4200</v>
      </c>
      <c r="D9" s="21">
        <f t="shared" si="1"/>
        <v>4740</v>
      </c>
      <c r="E9" s="19">
        <f t="shared" si="4"/>
        <v>5418</v>
      </c>
      <c r="F9" s="20">
        <v>2532</v>
      </c>
      <c r="G9" s="21">
        <v>2886</v>
      </c>
      <c r="H9" s="19">
        <f t="shared" si="2"/>
        <v>300</v>
      </c>
      <c r="I9" s="20">
        <v>137</v>
      </c>
      <c r="J9" s="21">
        <v>163</v>
      </c>
      <c r="K9" s="19">
        <f t="shared" si="5"/>
        <v>228</v>
      </c>
      <c r="L9" s="20">
        <v>106</v>
      </c>
      <c r="M9" s="21">
        <v>122</v>
      </c>
      <c r="N9" s="19">
        <f t="shared" si="6"/>
        <v>249</v>
      </c>
      <c r="O9" s="20">
        <v>101</v>
      </c>
      <c r="P9" s="21">
        <v>148</v>
      </c>
      <c r="Q9" s="19">
        <f t="shared" si="7"/>
        <v>214</v>
      </c>
      <c r="R9" s="20">
        <v>104</v>
      </c>
      <c r="S9" s="21">
        <v>110</v>
      </c>
      <c r="T9" s="19">
        <f t="shared" si="8"/>
        <v>185</v>
      </c>
      <c r="U9" s="20">
        <v>94</v>
      </c>
      <c r="V9" s="21">
        <v>91</v>
      </c>
      <c r="W9" s="19">
        <f t="shared" si="9"/>
        <v>138</v>
      </c>
      <c r="X9" s="20">
        <v>63</v>
      </c>
      <c r="Y9" s="21">
        <v>75</v>
      </c>
      <c r="Z9" s="19">
        <f t="shared" si="10"/>
        <v>196</v>
      </c>
      <c r="AA9" s="20">
        <v>97</v>
      </c>
      <c r="AB9" s="21">
        <v>99</v>
      </c>
      <c r="AC9" s="19">
        <f t="shared" si="11"/>
        <v>158</v>
      </c>
      <c r="AD9" s="20">
        <v>86</v>
      </c>
      <c r="AE9" s="21">
        <v>72</v>
      </c>
      <c r="AF9" s="19">
        <f t="shared" si="12"/>
        <v>179</v>
      </c>
      <c r="AG9" s="20">
        <v>87</v>
      </c>
      <c r="AH9" s="21">
        <v>92</v>
      </c>
      <c r="AI9" s="19">
        <f t="shared" si="13"/>
        <v>200</v>
      </c>
      <c r="AJ9" s="20">
        <v>83</v>
      </c>
      <c r="AK9" s="21">
        <v>117</v>
      </c>
      <c r="AL9" s="19">
        <f t="shared" si="14"/>
        <v>218</v>
      </c>
      <c r="AM9" s="20">
        <v>104</v>
      </c>
      <c r="AN9" s="21">
        <v>114</v>
      </c>
      <c r="AO9" s="19">
        <f t="shared" si="15"/>
        <v>272</v>
      </c>
      <c r="AP9" s="20">
        <v>139</v>
      </c>
      <c r="AQ9" s="21">
        <v>133</v>
      </c>
      <c r="AR9" s="19">
        <f t="shared" si="16"/>
        <v>202</v>
      </c>
      <c r="AS9" s="20">
        <v>92</v>
      </c>
      <c r="AT9" s="21">
        <v>110</v>
      </c>
      <c r="AU9" s="19">
        <f t="shared" si="17"/>
        <v>173</v>
      </c>
      <c r="AV9" s="20">
        <v>82</v>
      </c>
      <c r="AW9" s="21">
        <v>91</v>
      </c>
      <c r="AX9" s="19">
        <f t="shared" si="18"/>
        <v>439</v>
      </c>
      <c r="AY9" s="20">
        <v>216</v>
      </c>
      <c r="AZ9" s="21">
        <v>223</v>
      </c>
      <c r="BA9" s="19">
        <f t="shared" si="19"/>
        <v>171</v>
      </c>
      <c r="BB9" s="20">
        <v>77</v>
      </c>
      <c r="BC9" s="21">
        <v>94</v>
      </c>
    </row>
    <row r="10" spans="1:55" ht="12.75" customHeight="1">
      <c r="A10" s="5" t="s">
        <v>31</v>
      </c>
      <c r="B10" s="19">
        <f t="shared" si="3"/>
        <v>7992</v>
      </c>
      <c r="C10" s="20">
        <f t="shared" si="0"/>
        <v>3494</v>
      </c>
      <c r="D10" s="21">
        <f t="shared" si="1"/>
        <v>4498</v>
      </c>
      <c r="E10" s="19">
        <f t="shared" si="4"/>
        <v>4882</v>
      </c>
      <c r="F10" s="20">
        <v>2108</v>
      </c>
      <c r="G10" s="21">
        <v>2774</v>
      </c>
      <c r="H10" s="19">
        <f t="shared" si="2"/>
        <v>224</v>
      </c>
      <c r="I10" s="20">
        <v>93</v>
      </c>
      <c r="J10" s="21">
        <v>131</v>
      </c>
      <c r="K10" s="19">
        <f t="shared" si="5"/>
        <v>219</v>
      </c>
      <c r="L10" s="20">
        <v>101</v>
      </c>
      <c r="M10" s="21">
        <v>118</v>
      </c>
      <c r="N10" s="19">
        <f t="shared" si="6"/>
        <v>233</v>
      </c>
      <c r="O10" s="20">
        <v>89</v>
      </c>
      <c r="P10" s="21">
        <v>144</v>
      </c>
      <c r="Q10" s="19">
        <f t="shared" si="7"/>
        <v>209</v>
      </c>
      <c r="R10" s="20">
        <v>92</v>
      </c>
      <c r="S10" s="21">
        <v>117</v>
      </c>
      <c r="T10" s="19">
        <f t="shared" si="8"/>
        <v>182</v>
      </c>
      <c r="U10" s="20">
        <v>85</v>
      </c>
      <c r="V10" s="21">
        <v>97</v>
      </c>
      <c r="W10" s="19">
        <f t="shared" si="9"/>
        <v>112</v>
      </c>
      <c r="X10" s="20">
        <v>51</v>
      </c>
      <c r="Y10" s="21">
        <v>61</v>
      </c>
      <c r="Z10" s="19">
        <f t="shared" si="10"/>
        <v>213</v>
      </c>
      <c r="AA10" s="20">
        <v>104</v>
      </c>
      <c r="AB10" s="21">
        <v>109</v>
      </c>
      <c r="AC10" s="19">
        <f t="shared" si="11"/>
        <v>154</v>
      </c>
      <c r="AD10" s="20">
        <v>70</v>
      </c>
      <c r="AE10" s="21">
        <v>84</v>
      </c>
      <c r="AF10" s="19">
        <f t="shared" si="12"/>
        <v>129</v>
      </c>
      <c r="AG10" s="20">
        <v>62</v>
      </c>
      <c r="AH10" s="21">
        <v>67</v>
      </c>
      <c r="AI10" s="19">
        <f t="shared" si="13"/>
        <v>163</v>
      </c>
      <c r="AJ10" s="20">
        <v>75</v>
      </c>
      <c r="AK10" s="21">
        <v>88</v>
      </c>
      <c r="AL10" s="19">
        <f t="shared" si="14"/>
        <v>215</v>
      </c>
      <c r="AM10" s="20">
        <v>90</v>
      </c>
      <c r="AN10" s="21">
        <v>125</v>
      </c>
      <c r="AO10" s="19">
        <f t="shared" si="15"/>
        <v>222</v>
      </c>
      <c r="AP10" s="20">
        <v>98</v>
      </c>
      <c r="AQ10" s="21">
        <v>124</v>
      </c>
      <c r="AR10" s="19">
        <f t="shared" si="16"/>
        <v>152</v>
      </c>
      <c r="AS10" s="20">
        <v>66</v>
      </c>
      <c r="AT10" s="21">
        <v>86</v>
      </c>
      <c r="AU10" s="19">
        <f t="shared" si="17"/>
        <v>160</v>
      </c>
      <c r="AV10" s="20">
        <v>74</v>
      </c>
      <c r="AW10" s="21">
        <v>86</v>
      </c>
      <c r="AX10" s="19">
        <f t="shared" si="18"/>
        <v>407</v>
      </c>
      <c r="AY10" s="20">
        <v>177</v>
      </c>
      <c r="AZ10" s="21">
        <v>230</v>
      </c>
      <c r="BA10" s="19">
        <f t="shared" si="19"/>
        <v>116</v>
      </c>
      <c r="BB10" s="20">
        <v>59</v>
      </c>
      <c r="BC10" s="21">
        <v>57</v>
      </c>
    </row>
    <row r="11" spans="1:55" ht="12.75" customHeight="1">
      <c r="A11" s="5" t="s">
        <v>33</v>
      </c>
      <c r="B11" s="19">
        <f t="shared" si="3"/>
        <v>6519</v>
      </c>
      <c r="C11" s="20">
        <f t="shared" si="0"/>
        <v>2811</v>
      </c>
      <c r="D11" s="21">
        <f t="shared" si="1"/>
        <v>3708</v>
      </c>
      <c r="E11" s="19">
        <f t="shared" si="4"/>
        <v>3900</v>
      </c>
      <c r="F11" s="20">
        <v>1678</v>
      </c>
      <c r="G11" s="21">
        <v>2222</v>
      </c>
      <c r="H11" s="19">
        <f t="shared" si="2"/>
        <v>194</v>
      </c>
      <c r="I11" s="20">
        <v>89</v>
      </c>
      <c r="J11" s="21">
        <v>105</v>
      </c>
      <c r="K11" s="19">
        <f t="shared" si="5"/>
        <v>227</v>
      </c>
      <c r="L11" s="20">
        <v>111</v>
      </c>
      <c r="M11" s="21">
        <v>116</v>
      </c>
      <c r="N11" s="19">
        <f t="shared" si="6"/>
        <v>182</v>
      </c>
      <c r="O11" s="20">
        <v>91</v>
      </c>
      <c r="P11" s="21">
        <v>91</v>
      </c>
      <c r="Q11" s="19">
        <f t="shared" si="7"/>
        <v>169</v>
      </c>
      <c r="R11" s="20">
        <v>80</v>
      </c>
      <c r="S11" s="21">
        <v>89</v>
      </c>
      <c r="T11" s="19">
        <f t="shared" si="8"/>
        <v>176</v>
      </c>
      <c r="U11" s="20">
        <v>77</v>
      </c>
      <c r="V11" s="21">
        <v>99</v>
      </c>
      <c r="W11" s="19">
        <f t="shared" si="9"/>
        <v>94</v>
      </c>
      <c r="X11" s="20">
        <v>33</v>
      </c>
      <c r="Y11" s="21">
        <v>61</v>
      </c>
      <c r="Z11" s="19">
        <f t="shared" si="10"/>
        <v>165</v>
      </c>
      <c r="AA11" s="20">
        <v>65</v>
      </c>
      <c r="AB11" s="21">
        <v>100</v>
      </c>
      <c r="AC11" s="19">
        <f t="shared" si="11"/>
        <v>115</v>
      </c>
      <c r="AD11" s="20">
        <v>49</v>
      </c>
      <c r="AE11" s="21">
        <v>66</v>
      </c>
      <c r="AF11" s="19">
        <f t="shared" si="12"/>
        <v>116</v>
      </c>
      <c r="AG11" s="20">
        <v>52</v>
      </c>
      <c r="AH11" s="21">
        <v>64</v>
      </c>
      <c r="AI11" s="19">
        <f t="shared" si="13"/>
        <v>125</v>
      </c>
      <c r="AJ11" s="20">
        <v>48</v>
      </c>
      <c r="AK11" s="21">
        <v>77</v>
      </c>
      <c r="AL11" s="19">
        <f t="shared" si="14"/>
        <v>157</v>
      </c>
      <c r="AM11" s="20">
        <v>75</v>
      </c>
      <c r="AN11" s="21">
        <v>82</v>
      </c>
      <c r="AO11" s="19">
        <f t="shared" si="15"/>
        <v>172</v>
      </c>
      <c r="AP11" s="20">
        <v>68</v>
      </c>
      <c r="AQ11" s="21">
        <v>104</v>
      </c>
      <c r="AR11" s="19">
        <f t="shared" si="16"/>
        <v>140</v>
      </c>
      <c r="AS11" s="20">
        <v>63</v>
      </c>
      <c r="AT11" s="21">
        <v>77</v>
      </c>
      <c r="AU11" s="19">
        <f t="shared" si="17"/>
        <v>129</v>
      </c>
      <c r="AV11" s="20">
        <v>52</v>
      </c>
      <c r="AW11" s="21">
        <v>77</v>
      </c>
      <c r="AX11" s="19">
        <f t="shared" si="18"/>
        <v>356</v>
      </c>
      <c r="AY11" s="20">
        <v>141</v>
      </c>
      <c r="AZ11" s="21">
        <v>215</v>
      </c>
      <c r="BA11" s="19">
        <f t="shared" si="19"/>
        <v>102</v>
      </c>
      <c r="BB11" s="20">
        <v>39</v>
      </c>
      <c r="BC11" s="21">
        <v>63</v>
      </c>
    </row>
    <row r="12" spans="1:55" ht="12.75" customHeight="1">
      <c r="A12" s="5" t="s">
        <v>35</v>
      </c>
      <c r="B12" s="19">
        <f t="shared" si="3"/>
        <v>6401</v>
      </c>
      <c r="C12" s="20">
        <f t="shared" si="0"/>
        <v>2956</v>
      </c>
      <c r="D12" s="21">
        <f t="shared" si="1"/>
        <v>3445</v>
      </c>
      <c r="E12" s="19">
        <f t="shared" si="4"/>
        <v>3842</v>
      </c>
      <c r="F12" s="20">
        <v>1778</v>
      </c>
      <c r="G12" s="21">
        <v>2064</v>
      </c>
      <c r="H12" s="19">
        <f t="shared" si="2"/>
        <v>193</v>
      </c>
      <c r="I12" s="20">
        <v>92</v>
      </c>
      <c r="J12" s="21">
        <v>101</v>
      </c>
      <c r="K12" s="19">
        <f t="shared" si="5"/>
        <v>217</v>
      </c>
      <c r="L12" s="20">
        <v>91</v>
      </c>
      <c r="M12" s="21">
        <v>126</v>
      </c>
      <c r="N12" s="19">
        <f t="shared" si="6"/>
        <v>148</v>
      </c>
      <c r="O12" s="20">
        <v>60</v>
      </c>
      <c r="P12" s="21">
        <v>88</v>
      </c>
      <c r="Q12" s="19">
        <f t="shared" si="7"/>
        <v>148</v>
      </c>
      <c r="R12" s="20">
        <v>66</v>
      </c>
      <c r="S12" s="21">
        <v>82</v>
      </c>
      <c r="T12" s="19">
        <f t="shared" si="8"/>
        <v>166</v>
      </c>
      <c r="U12" s="20">
        <v>74</v>
      </c>
      <c r="V12" s="21">
        <v>92</v>
      </c>
      <c r="W12" s="19">
        <f t="shared" si="9"/>
        <v>110</v>
      </c>
      <c r="X12" s="20">
        <v>53</v>
      </c>
      <c r="Y12" s="21">
        <v>57</v>
      </c>
      <c r="Z12" s="19">
        <f t="shared" si="10"/>
        <v>163</v>
      </c>
      <c r="AA12" s="20">
        <v>76</v>
      </c>
      <c r="AB12" s="21">
        <v>87</v>
      </c>
      <c r="AC12" s="19">
        <f t="shared" si="11"/>
        <v>117</v>
      </c>
      <c r="AD12" s="20">
        <v>58</v>
      </c>
      <c r="AE12" s="21">
        <v>59</v>
      </c>
      <c r="AF12" s="19">
        <f t="shared" si="12"/>
        <v>116</v>
      </c>
      <c r="AG12" s="20">
        <v>51</v>
      </c>
      <c r="AH12" s="21">
        <v>65</v>
      </c>
      <c r="AI12" s="19">
        <f t="shared" si="13"/>
        <v>140</v>
      </c>
      <c r="AJ12" s="20">
        <v>69</v>
      </c>
      <c r="AK12" s="21">
        <v>71</v>
      </c>
      <c r="AL12" s="19">
        <f t="shared" si="14"/>
        <v>152</v>
      </c>
      <c r="AM12" s="20">
        <v>64</v>
      </c>
      <c r="AN12" s="21">
        <v>88</v>
      </c>
      <c r="AO12" s="19">
        <f t="shared" si="15"/>
        <v>216</v>
      </c>
      <c r="AP12" s="20">
        <v>108</v>
      </c>
      <c r="AQ12" s="21">
        <v>108</v>
      </c>
      <c r="AR12" s="19">
        <f t="shared" si="16"/>
        <v>131</v>
      </c>
      <c r="AS12" s="20">
        <v>62</v>
      </c>
      <c r="AT12" s="21">
        <v>69</v>
      </c>
      <c r="AU12" s="19">
        <f t="shared" si="17"/>
        <v>113</v>
      </c>
      <c r="AV12" s="20">
        <v>55</v>
      </c>
      <c r="AW12" s="21">
        <v>58</v>
      </c>
      <c r="AX12" s="19">
        <f t="shared" si="18"/>
        <v>318</v>
      </c>
      <c r="AY12" s="20">
        <v>152</v>
      </c>
      <c r="AZ12" s="21">
        <v>166</v>
      </c>
      <c r="BA12" s="19">
        <f t="shared" si="19"/>
        <v>111</v>
      </c>
      <c r="BB12" s="20">
        <v>47</v>
      </c>
      <c r="BC12" s="21">
        <v>64</v>
      </c>
    </row>
    <row r="13" spans="1:55" ht="12.75" customHeight="1">
      <c r="A13" s="5" t="s">
        <v>37</v>
      </c>
      <c r="B13" s="19">
        <f t="shared" si="3"/>
        <v>5732</v>
      </c>
      <c r="C13" s="20">
        <f t="shared" si="0"/>
        <v>2718</v>
      </c>
      <c r="D13" s="21">
        <f t="shared" si="1"/>
        <v>3014</v>
      </c>
      <c r="E13" s="19">
        <f t="shared" si="4"/>
        <v>3369</v>
      </c>
      <c r="F13" s="20">
        <v>1593</v>
      </c>
      <c r="G13" s="21">
        <v>1776</v>
      </c>
      <c r="H13" s="19">
        <f t="shared" si="2"/>
        <v>188</v>
      </c>
      <c r="I13" s="20">
        <v>84</v>
      </c>
      <c r="J13" s="21">
        <v>104</v>
      </c>
      <c r="K13" s="19">
        <f t="shared" si="5"/>
        <v>169</v>
      </c>
      <c r="L13" s="20">
        <v>76</v>
      </c>
      <c r="M13" s="21">
        <v>93</v>
      </c>
      <c r="N13" s="19">
        <f t="shared" si="6"/>
        <v>152</v>
      </c>
      <c r="O13" s="20">
        <v>76</v>
      </c>
      <c r="P13" s="21">
        <v>76</v>
      </c>
      <c r="Q13" s="19">
        <f t="shared" si="7"/>
        <v>146</v>
      </c>
      <c r="R13" s="20">
        <v>72</v>
      </c>
      <c r="S13" s="21">
        <v>74</v>
      </c>
      <c r="T13" s="19">
        <f t="shared" si="8"/>
        <v>129</v>
      </c>
      <c r="U13" s="20">
        <v>61</v>
      </c>
      <c r="V13" s="21">
        <v>68</v>
      </c>
      <c r="W13" s="19">
        <f t="shared" si="9"/>
        <v>103</v>
      </c>
      <c r="X13" s="20">
        <v>52</v>
      </c>
      <c r="Y13" s="21">
        <v>51</v>
      </c>
      <c r="Z13" s="19">
        <f t="shared" si="10"/>
        <v>147</v>
      </c>
      <c r="AA13" s="20">
        <v>70</v>
      </c>
      <c r="AB13" s="21">
        <v>77</v>
      </c>
      <c r="AC13" s="19">
        <f t="shared" si="11"/>
        <v>96</v>
      </c>
      <c r="AD13" s="20">
        <v>45</v>
      </c>
      <c r="AE13" s="21">
        <v>51</v>
      </c>
      <c r="AF13" s="19">
        <f t="shared" si="12"/>
        <v>130</v>
      </c>
      <c r="AG13" s="20">
        <v>54</v>
      </c>
      <c r="AH13" s="21">
        <v>76</v>
      </c>
      <c r="AI13" s="19">
        <f t="shared" si="13"/>
        <v>140</v>
      </c>
      <c r="AJ13" s="20">
        <v>61</v>
      </c>
      <c r="AK13" s="21">
        <v>79</v>
      </c>
      <c r="AL13" s="19">
        <f t="shared" si="14"/>
        <v>138</v>
      </c>
      <c r="AM13" s="20">
        <v>73</v>
      </c>
      <c r="AN13" s="21">
        <v>65</v>
      </c>
      <c r="AO13" s="19">
        <f t="shared" si="15"/>
        <v>173</v>
      </c>
      <c r="AP13" s="20">
        <v>85</v>
      </c>
      <c r="AQ13" s="21">
        <v>88</v>
      </c>
      <c r="AR13" s="19">
        <f t="shared" si="16"/>
        <v>131</v>
      </c>
      <c r="AS13" s="20">
        <v>63</v>
      </c>
      <c r="AT13" s="21">
        <v>68</v>
      </c>
      <c r="AU13" s="19">
        <f t="shared" si="17"/>
        <v>127</v>
      </c>
      <c r="AV13" s="20">
        <v>64</v>
      </c>
      <c r="AW13" s="21">
        <v>63</v>
      </c>
      <c r="AX13" s="19">
        <f t="shared" si="18"/>
        <v>289</v>
      </c>
      <c r="AY13" s="20">
        <v>141</v>
      </c>
      <c r="AZ13" s="21">
        <v>148</v>
      </c>
      <c r="BA13" s="19">
        <f t="shared" si="19"/>
        <v>105</v>
      </c>
      <c r="BB13" s="20">
        <v>48</v>
      </c>
      <c r="BC13" s="21">
        <v>57</v>
      </c>
    </row>
    <row r="14" spans="1:55" ht="12.75" customHeight="1">
      <c r="A14" s="5" t="s">
        <v>39</v>
      </c>
      <c r="B14" s="19">
        <f t="shared" si="3"/>
        <v>4927</v>
      </c>
      <c r="C14" s="20">
        <f t="shared" si="0"/>
        <v>2437</v>
      </c>
      <c r="D14" s="21">
        <f t="shared" si="1"/>
        <v>2490</v>
      </c>
      <c r="E14" s="19">
        <f t="shared" si="4"/>
        <v>2967</v>
      </c>
      <c r="F14" s="20">
        <v>1438</v>
      </c>
      <c r="G14" s="21">
        <v>1529</v>
      </c>
      <c r="H14" s="19">
        <f t="shared" si="2"/>
        <v>133</v>
      </c>
      <c r="I14" s="20">
        <v>72</v>
      </c>
      <c r="J14" s="21">
        <v>61</v>
      </c>
      <c r="K14" s="19">
        <f t="shared" si="5"/>
        <v>152</v>
      </c>
      <c r="L14" s="20">
        <v>77</v>
      </c>
      <c r="M14" s="21">
        <v>75</v>
      </c>
      <c r="N14" s="19">
        <f t="shared" si="6"/>
        <v>131</v>
      </c>
      <c r="O14" s="20">
        <v>70</v>
      </c>
      <c r="P14" s="21">
        <v>61</v>
      </c>
      <c r="Q14" s="19">
        <f t="shared" si="7"/>
        <v>147</v>
      </c>
      <c r="R14" s="20">
        <v>71</v>
      </c>
      <c r="S14" s="21">
        <v>76</v>
      </c>
      <c r="T14" s="19">
        <f t="shared" si="8"/>
        <v>102</v>
      </c>
      <c r="U14" s="20">
        <v>49</v>
      </c>
      <c r="V14" s="21">
        <v>53</v>
      </c>
      <c r="W14" s="19">
        <f t="shared" si="9"/>
        <v>85</v>
      </c>
      <c r="X14" s="20">
        <v>40</v>
      </c>
      <c r="Y14" s="21">
        <v>45</v>
      </c>
      <c r="Z14" s="19">
        <f t="shared" si="10"/>
        <v>120</v>
      </c>
      <c r="AA14" s="20">
        <v>59</v>
      </c>
      <c r="AB14" s="21">
        <v>61</v>
      </c>
      <c r="AC14" s="19">
        <f t="shared" si="11"/>
        <v>94</v>
      </c>
      <c r="AD14" s="20">
        <v>48</v>
      </c>
      <c r="AE14" s="21">
        <v>46</v>
      </c>
      <c r="AF14" s="19">
        <f t="shared" si="12"/>
        <v>96</v>
      </c>
      <c r="AG14" s="20">
        <v>48</v>
      </c>
      <c r="AH14" s="21">
        <v>48</v>
      </c>
      <c r="AI14" s="19">
        <f t="shared" si="13"/>
        <v>104</v>
      </c>
      <c r="AJ14" s="20">
        <v>58</v>
      </c>
      <c r="AK14" s="21">
        <v>46</v>
      </c>
      <c r="AL14" s="19">
        <f t="shared" si="14"/>
        <v>121</v>
      </c>
      <c r="AM14" s="20">
        <v>61</v>
      </c>
      <c r="AN14" s="21">
        <v>60</v>
      </c>
      <c r="AO14" s="19">
        <f t="shared" si="15"/>
        <v>116</v>
      </c>
      <c r="AP14" s="20">
        <v>57</v>
      </c>
      <c r="AQ14" s="21">
        <v>59</v>
      </c>
      <c r="AR14" s="19">
        <f t="shared" si="16"/>
        <v>103</v>
      </c>
      <c r="AS14" s="20">
        <v>55</v>
      </c>
      <c r="AT14" s="21">
        <v>48</v>
      </c>
      <c r="AU14" s="19">
        <f t="shared" si="17"/>
        <v>86</v>
      </c>
      <c r="AV14" s="20">
        <v>45</v>
      </c>
      <c r="AW14" s="21">
        <v>41</v>
      </c>
      <c r="AX14" s="19">
        <f t="shared" si="18"/>
        <v>291</v>
      </c>
      <c r="AY14" s="20">
        <v>147</v>
      </c>
      <c r="AZ14" s="21">
        <v>144</v>
      </c>
      <c r="BA14" s="19">
        <f t="shared" si="19"/>
        <v>79</v>
      </c>
      <c r="BB14" s="20">
        <v>42</v>
      </c>
      <c r="BC14" s="21">
        <v>37</v>
      </c>
    </row>
    <row r="15" spans="1:55" ht="12.75" customHeight="1">
      <c r="A15" s="5" t="s">
        <v>41</v>
      </c>
      <c r="B15" s="19">
        <f t="shared" si="3"/>
        <v>4585</v>
      </c>
      <c r="C15" s="20">
        <f t="shared" si="0"/>
        <v>2237</v>
      </c>
      <c r="D15" s="21">
        <f t="shared" si="1"/>
        <v>2348</v>
      </c>
      <c r="E15" s="19">
        <f t="shared" si="4"/>
        <v>2638</v>
      </c>
      <c r="F15" s="20">
        <v>1306</v>
      </c>
      <c r="G15" s="21">
        <v>1332</v>
      </c>
      <c r="H15" s="19">
        <f t="shared" si="2"/>
        <v>142</v>
      </c>
      <c r="I15" s="20">
        <v>71</v>
      </c>
      <c r="J15" s="21">
        <v>71</v>
      </c>
      <c r="K15" s="19">
        <f t="shared" si="5"/>
        <v>144</v>
      </c>
      <c r="L15" s="20">
        <v>61</v>
      </c>
      <c r="M15" s="21">
        <v>83</v>
      </c>
      <c r="N15" s="19">
        <f t="shared" si="6"/>
        <v>144</v>
      </c>
      <c r="O15" s="20">
        <v>66</v>
      </c>
      <c r="P15" s="21">
        <v>78</v>
      </c>
      <c r="Q15" s="19">
        <f t="shared" si="7"/>
        <v>125</v>
      </c>
      <c r="R15" s="20">
        <v>66</v>
      </c>
      <c r="S15" s="21">
        <v>59</v>
      </c>
      <c r="T15" s="19">
        <f t="shared" si="8"/>
        <v>149</v>
      </c>
      <c r="U15" s="20">
        <v>77</v>
      </c>
      <c r="V15" s="21">
        <v>72</v>
      </c>
      <c r="W15" s="19">
        <f t="shared" si="9"/>
        <v>95</v>
      </c>
      <c r="X15" s="20">
        <v>39</v>
      </c>
      <c r="Y15" s="21">
        <v>56</v>
      </c>
      <c r="Z15" s="19">
        <f t="shared" si="10"/>
        <v>140</v>
      </c>
      <c r="AA15" s="20">
        <v>73</v>
      </c>
      <c r="AB15" s="21">
        <v>67</v>
      </c>
      <c r="AC15" s="19">
        <f t="shared" si="11"/>
        <v>102</v>
      </c>
      <c r="AD15" s="20">
        <v>47</v>
      </c>
      <c r="AE15" s="21">
        <v>55</v>
      </c>
      <c r="AF15" s="19">
        <f t="shared" si="12"/>
        <v>95</v>
      </c>
      <c r="AG15" s="20">
        <v>45</v>
      </c>
      <c r="AH15" s="21">
        <v>50</v>
      </c>
      <c r="AI15" s="19">
        <f t="shared" si="13"/>
        <v>94</v>
      </c>
      <c r="AJ15" s="20">
        <v>50</v>
      </c>
      <c r="AK15" s="21">
        <v>44</v>
      </c>
      <c r="AL15" s="19">
        <f t="shared" si="14"/>
        <v>101</v>
      </c>
      <c r="AM15" s="20">
        <v>52</v>
      </c>
      <c r="AN15" s="21">
        <v>49</v>
      </c>
      <c r="AO15" s="19">
        <f t="shared" si="15"/>
        <v>122</v>
      </c>
      <c r="AP15" s="20">
        <v>57</v>
      </c>
      <c r="AQ15" s="21">
        <v>65</v>
      </c>
      <c r="AR15" s="19">
        <f t="shared" si="16"/>
        <v>88</v>
      </c>
      <c r="AS15" s="20">
        <v>37</v>
      </c>
      <c r="AT15" s="21">
        <v>51</v>
      </c>
      <c r="AU15" s="19">
        <f t="shared" si="17"/>
        <v>99</v>
      </c>
      <c r="AV15" s="20">
        <v>43</v>
      </c>
      <c r="AW15" s="21">
        <v>56</v>
      </c>
      <c r="AX15" s="19">
        <f t="shared" si="18"/>
        <v>222</v>
      </c>
      <c r="AY15" s="20">
        <v>105</v>
      </c>
      <c r="AZ15" s="21">
        <v>117</v>
      </c>
      <c r="BA15" s="19">
        <f t="shared" si="19"/>
        <v>85</v>
      </c>
      <c r="BB15" s="20">
        <v>42</v>
      </c>
      <c r="BC15" s="21">
        <v>43</v>
      </c>
    </row>
    <row r="16" spans="1:55" ht="12.75" customHeight="1">
      <c r="A16" s="5" t="s">
        <v>43</v>
      </c>
      <c r="B16" s="19">
        <f t="shared" si="3"/>
        <v>3467</v>
      </c>
      <c r="C16" s="20">
        <f t="shared" si="0"/>
        <v>1682</v>
      </c>
      <c r="D16" s="21">
        <f t="shared" si="1"/>
        <v>1785</v>
      </c>
      <c r="E16" s="19">
        <f t="shared" si="4"/>
        <v>2005</v>
      </c>
      <c r="F16" s="20">
        <v>947</v>
      </c>
      <c r="G16" s="21">
        <v>1058</v>
      </c>
      <c r="H16" s="19">
        <f t="shared" si="2"/>
        <v>115</v>
      </c>
      <c r="I16" s="20">
        <v>63</v>
      </c>
      <c r="J16" s="21">
        <v>52</v>
      </c>
      <c r="K16" s="19">
        <f t="shared" si="5"/>
        <v>136</v>
      </c>
      <c r="L16" s="20">
        <v>68</v>
      </c>
      <c r="M16" s="21">
        <v>68</v>
      </c>
      <c r="N16" s="19">
        <f t="shared" si="6"/>
        <v>83</v>
      </c>
      <c r="O16" s="20">
        <v>38</v>
      </c>
      <c r="P16" s="21">
        <v>45</v>
      </c>
      <c r="Q16" s="19">
        <f t="shared" si="7"/>
        <v>99</v>
      </c>
      <c r="R16" s="20">
        <v>48</v>
      </c>
      <c r="S16" s="21">
        <v>51</v>
      </c>
      <c r="T16" s="19">
        <f t="shared" si="8"/>
        <v>87</v>
      </c>
      <c r="U16" s="20">
        <v>46</v>
      </c>
      <c r="V16" s="21">
        <v>41</v>
      </c>
      <c r="W16" s="19">
        <f t="shared" si="9"/>
        <v>61</v>
      </c>
      <c r="X16" s="20">
        <v>38</v>
      </c>
      <c r="Y16" s="21">
        <v>23</v>
      </c>
      <c r="Z16" s="19">
        <f t="shared" si="10"/>
        <v>92</v>
      </c>
      <c r="AA16" s="20">
        <v>40</v>
      </c>
      <c r="AB16" s="21">
        <v>52</v>
      </c>
      <c r="AC16" s="19">
        <f t="shared" si="11"/>
        <v>73</v>
      </c>
      <c r="AD16" s="20">
        <v>36</v>
      </c>
      <c r="AE16" s="21">
        <v>37</v>
      </c>
      <c r="AF16" s="19">
        <f t="shared" si="12"/>
        <v>59</v>
      </c>
      <c r="AG16" s="20">
        <v>33</v>
      </c>
      <c r="AH16" s="21">
        <v>26</v>
      </c>
      <c r="AI16" s="19">
        <f t="shared" si="13"/>
        <v>73</v>
      </c>
      <c r="AJ16" s="20">
        <v>38</v>
      </c>
      <c r="AK16" s="21">
        <v>35</v>
      </c>
      <c r="AL16" s="19">
        <f t="shared" si="14"/>
        <v>85</v>
      </c>
      <c r="AM16" s="20">
        <v>41</v>
      </c>
      <c r="AN16" s="21">
        <v>44</v>
      </c>
      <c r="AO16" s="19">
        <f t="shared" si="15"/>
        <v>100</v>
      </c>
      <c r="AP16" s="20">
        <v>50</v>
      </c>
      <c r="AQ16" s="21">
        <v>50</v>
      </c>
      <c r="AR16" s="19">
        <f t="shared" si="16"/>
        <v>84</v>
      </c>
      <c r="AS16" s="20">
        <v>37</v>
      </c>
      <c r="AT16" s="21">
        <v>47</v>
      </c>
      <c r="AU16" s="19">
        <f t="shared" si="17"/>
        <v>54</v>
      </c>
      <c r="AV16" s="20">
        <v>30</v>
      </c>
      <c r="AW16" s="21">
        <v>24</v>
      </c>
      <c r="AX16" s="19">
        <f t="shared" si="18"/>
        <v>186</v>
      </c>
      <c r="AY16" s="20">
        <v>91</v>
      </c>
      <c r="AZ16" s="21">
        <v>95</v>
      </c>
      <c r="BA16" s="19">
        <f t="shared" si="19"/>
        <v>75</v>
      </c>
      <c r="BB16" s="20">
        <v>38</v>
      </c>
      <c r="BC16" s="21">
        <v>37</v>
      </c>
    </row>
    <row r="17" spans="1:55" ht="12.75" customHeight="1">
      <c r="A17" s="5" t="s">
        <v>45</v>
      </c>
      <c r="B17" s="19">
        <f t="shared" si="3"/>
        <v>3076</v>
      </c>
      <c r="C17" s="20">
        <f t="shared" si="0"/>
        <v>1422</v>
      </c>
      <c r="D17" s="21">
        <f t="shared" si="1"/>
        <v>1654</v>
      </c>
      <c r="E17" s="19">
        <f t="shared" si="4"/>
        <v>1765</v>
      </c>
      <c r="F17" s="20">
        <v>815</v>
      </c>
      <c r="G17" s="21">
        <v>950</v>
      </c>
      <c r="H17" s="19">
        <f t="shared" si="2"/>
        <v>116</v>
      </c>
      <c r="I17" s="20">
        <v>51</v>
      </c>
      <c r="J17" s="21">
        <v>65</v>
      </c>
      <c r="K17" s="19">
        <f t="shared" si="5"/>
        <v>109</v>
      </c>
      <c r="L17" s="20">
        <v>47</v>
      </c>
      <c r="M17" s="21">
        <v>62</v>
      </c>
      <c r="N17" s="19">
        <f t="shared" si="6"/>
        <v>76</v>
      </c>
      <c r="O17" s="20">
        <v>33</v>
      </c>
      <c r="P17" s="21">
        <v>43</v>
      </c>
      <c r="Q17" s="19">
        <f t="shared" si="7"/>
        <v>64</v>
      </c>
      <c r="R17" s="20">
        <v>22</v>
      </c>
      <c r="S17" s="21">
        <v>42</v>
      </c>
      <c r="T17" s="19">
        <f t="shared" si="8"/>
        <v>81</v>
      </c>
      <c r="U17" s="20">
        <v>36</v>
      </c>
      <c r="V17" s="21">
        <v>45</v>
      </c>
      <c r="W17" s="19">
        <f t="shared" si="9"/>
        <v>55</v>
      </c>
      <c r="X17" s="20">
        <v>27</v>
      </c>
      <c r="Y17" s="21">
        <v>28</v>
      </c>
      <c r="Z17" s="19">
        <f t="shared" si="10"/>
        <v>81</v>
      </c>
      <c r="AA17" s="20">
        <v>39</v>
      </c>
      <c r="AB17" s="21">
        <v>42</v>
      </c>
      <c r="AC17" s="19">
        <f t="shared" si="11"/>
        <v>56</v>
      </c>
      <c r="AD17" s="20">
        <v>24</v>
      </c>
      <c r="AE17" s="21">
        <v>32</v>
      </c>
      <c r="AF17" s="19">
        <f t="shared" si="12"/>
        <v>54</v>
      </c>
      <c r="AG17" s="20">
        <v>30</v>
      </c>
      <c r="AH17" s="21">
        <v>24</v>
      </c>
      <c r="AI17" s="19">
        <f t="shared" si="13"/>
        <v>57</v>
      </c>
      <c r="AJ17" s="20">
        <v>24</v>
      </c>
      <c r="AK17" s="21">
        <v>33</v>
      </c>
      <c r="AL17" s="19">
        <f t="shared" si="14"/>
        <v>90</v>
      </c>
      <c r="AM17" s="20">
        <v>40</v>
      </c>
      <c r="AN17" s="21">
        <v>50</v>
      </c>
      <c r="AO17" s="19">
        <f t="shared" si="15"/>
        <v>127</v>
      </c>
      <c r="AP17" s="20">
        <v>64</v>
      </c>
      <c r="AQ17" s="21">
        <v>63</v>
      </c>
      <c r="AR17" s="19">
        <f t="shared" si="16"/>
        <v>76</v>
      </c>
      <c r="AS17" s="20">
        <v>42</v>
      </c>
      <c r="AT17" s="21">
        <v>34</v>
      </c>
      <c r="AU17" s="19">
        <f t="shared" si="17"/>
        <v>74</v>
      </c>
      <c r="AV17" s="20">
        <v>34</v>
      </c>
      <c r="AW17" s="21">
        <v>40</v>
      </c>
      <c r="AX17" s="19">
        <f t="shared" si="18"/>
        <v>129</v>
      </c>
      <c r="AY17" s="20">
        <v>63</v>
      </c>
      <c r="AZ17" s="21">
        <v>66</v>
      </c>
      <c r="BA17" s="19">
        <f t="shared" si="19"/>
        <v>66</v>
      </c>
      <c r="BB17" s="20">
        <v>31</v>
      </c>
      <c r="BC17" s="21">
        <v>35</v>
      </c>
    </row>
    <row r="18" spans="1:55" ht="12.75" customHeight="1">
      <c r="A18" s="5" t="s">
        <v>47</v>
      </c>
      <c r="B18" s="19">
        <f t="shared" si="3"/>
        <v>2312</v>
      </c>
      <c r="C18" s="20">
        <f t="shared" si="0"/>
        <v>1011</v>
      </c>
      <c r="D18" s="21">
        <f t="shared" si="1"/>
        <v>1301</v>
      </c>
      <c r="E18" s="19">
        <f t="shared" si="4"/>
        <v>1256</v>
      </c>
      <c r="F18" s="20">
        <v>561</v>
      </c>
      <c r="G18" s="21">
        <v>695</v>
      </c>
      <c r="H18" s="19">
        <f t="shared" si="2"/>
        <v>86</v>
      </c>
      <c r="I18" s="20">
        <v>44</v>
      </c>
      <c r="J18" s="21">
        <v>42</v>
      </c>
      <c r="K18" s="19">
        <f t="shared" si="5"/>
        <v>80</v>
      </c>
      <c r="L18" s="20">
        <v>32</v>
      </c>
      <c r="M18" s="21">
        <v>48</v>
      </c>
      <c r="N18" s="19">
        <f t="shared" si="6"/>
        <v>70</v>
      </c>
      <c r="O18" s="20">
        <v>28</v>
      </c>
      <c r="P18" s="21">
        <v>42</v>
      </c>
      <c r="Q18" s="19">
        <f t="shared" si="7"/>
        <v>81</v>
      </c>
      <c r="R18" s="20">
        <v>36</v>
      </c>
      <c r="S18" s="21">
        <v>45</v>
      </c>
      <c r="T18" s="19">
        <f t="shared" si="8"/>
        <v>55</v>
      </c>
      <c r="U18" s="20">
        <v>23</v>
      </c>
      <c r="V18" s="21">
        <v>32</v>
      </c>
      <c r="W18" s="19">
        <f t="shared" si="9"/>
        <v>40</v>
      </c>
      <c r="X18" s="20">
        <v>16</v>
      </c>
      <c r="Y18" s="21">
        <v>24</v>
      </c>
      <c r="Z18" s="19">
        <f t="shared" si="10"/>
        <v>57</v>
      </c>
      <c r="AA18" s="20">
        <v>24</v>
      </c>
      <c r="AB18" s="21">
        <v>33</v>
      </c>
      <c r="AC18" s="19">
        <f t="shared" si="11"/>
        <v>46</v>
      </c>
      <c r="AD18" s="20">
        <v>21</v>
      </c>
      <c r="AE18" s="21">
        <v>25</v>
      </c>
      <c r="AF18" s="19">
        <f t="shared" si="12"/>
        <v>42</v>
      </c>
      <c r="AG18" s="20">
        <v>13</v>
      </c>
      <c r="AH18" s="21">
        <v>29</v>
      </c>
      <c r="AI18" s="19">
        <f t="shared" si="13"/>
        <v>65</v>
      </c>
      <c r="AJ18" s="20">
        <v>28</v>
      </c>
      <c r="AK18" s="21">
        <v>37</v>
      </c>
      <c r="AL18" s="19">
        <f t="shared" si="14"/>
        <v>73</v>
      </c>
      <c r="AM18" s="20">
        <v>28</v>
      </c>
      <c r="AN18" s="21">
        <v>45</v>
      </c>
      <c r="AO18" s="19">
        <f t="shared" si="15"/>
        <v>69</v>
      </c>
      <c r="AP18" s="20">
        <v>32</v>
      </c>
      <c r="AQ18" s="21">
        <v>37</v>
      </c>
      <c r="AR18" s="19">
        <f t="shared" si="16"/>
        <v>45</v>
      </c>
      <c r="AS18" s="20">
        <v>20</v>
      </c>
      <c r="AT18" s="21">
        <v>25</v>
      </c>
      <c r="AU18" s="19">
        <f t="shared" si="17"/>
        <v>54</v>
      </c>
      <c r="AV18" s="20">
        <v>21</v>
      </c>
      <c r="AW18" s="21">
        <v>33</v>
      </c>
      <c r="AX18" s="19">
        <f t="shared" si="18"/>
        <v>134</v>
      </c>
      <c r="AY18" s="20">
        <v>55</v>
      </c>
      <c r="AZ18" s="21">
        <v>79</v>
      </c>
      <c r="BA18" s="19">
        <f t="shared" si="19"/>
        <v>59</v>
      </c>
      <c r="BB18" s="20">
        <v>29</v>
      </c>
      <c r="BC18" s="21">
        <v>30</v>
      </c>
    </row>
    <row r="19" spans="1:55" ht="12.75" customHeight="1">
      <c r="A19" s="5" t="s">
        <v>49</v>
      </c>
      <c r="B19" s="19">
        <f t="shared" si="3"/>
        <v>1647</v>
      </c>
      <c r="C19" s="20">
        <f t="shared" si="0"/>
        <v>673</v>
      </c>
      <c r="D19" s="21">
        <f t="shared" si="1"/>
        <v>974</v>
      </c>
      <c r="E19" s="19">
        <f t="shared" si="4"/>
        <v>839</v>
      </c>
      <c r="F19" s="20">
        <v>346</v>
      </c>
      <c r="G19" s="21">
        <v>493</v>
      </c>
      <c r="H19" s="19">
        <f t="shared" si="2"/>
        <v>70</v>
      </c>
      <c r="I19" s="20">
        <v>32</v>
      </c>
      <c r="J19" s="21">
        <v>38</v>
      </c>
      <c r="K19" s="19">
        <f t="shared" si="5"/>
        <v>73</v>
      </c>
      <c r="L19" s="20">
        <v>30</v>
      </c>
      <c r="M19" s="21">
        <v>43</v>
      </c>
      <c r="N19" s="19">
        <f t="shared" si="6"/>
        <v>58</v>
      </c>
      <c r="O19" s="20">
        <v>23</v>
      </c>
      <c r="P19" s="21">
        <v>35</v>
      </c>
      <c r="Q19" s="19">
        <f t="shared" si="7"/>
        <v>72</v>
      </c>
      <c r="R19" s="20">
        <v>27</v>
      </c>
      <c r="S19" s="21">
        <v>45</v>
      </c>
      <c r="T19" s="19">
        <f t="shared" si="8"/>
        <v>53</v>
      </c>
      <c r="U19" s="20">
        <v>21</v>
      </c>
      <c r="V19" s="21">
        <v>32</v>
      </c>
      <c r="W19" s="19">
        <f t="shared" si="9"/>
        <v>37</v>
      </c>
      <c r="X19" s="20">
        <v>20</v>
      </c>
      <c r="Y19" s="21">
        <v>17</v>
      </c>
      <c r="Z19" s="19">
        <f t="shared" si="10"/>
        <v>57</v>
      </c>
      <c r="AA19" s="20">
        <v>28</v>
      </c>
      <c r="AB19" s="21">
        <v>29</v>
      </c>
      <c r="AC19" s="19">
        <f t="shared" si="11"/>
        <v>40</v>
      </c>
      <c r="AD19" s="20">
        <v>14</v>
      </c>
      <c r="AE19" s="21">
        <v>26</v>
      </c>
      <c r="AF19" s="19">
        <f t="shared" si="12"/>
        <v>46</v>
      </c>
      <c r="AG19" s="20">
        <v>19</v>
      </c>
      <c r="AH19" s="21">
        <v>27</v>
      </c>
      <c r="AI19" s="19">
        <f t="shared" si="13"/>
        <v>44</v>
      </c>
      <c r="AJ19" s="20">
        <v>15</v>
      </c>
      <c r="AK19" s="21">
        <v>29</v>
      </c>
      <c r="AL19" s="19">
        <f t="shared" si="14"/>
        <v>32</v>
      </c>
      <c r="AM19" s="20">
        <v>10</v>
      </c>
      <c r="AN19" s="21">
        <v>22</v>
      </c>
      <c r="AO19" s="19">
        <f t="shared" si="15"/>
        <v>47</v>
      </c>
      <c r="AP19" s="20">
        <v>21</v>
      </c>
      <c r="AQ19" s="21">
        <v>26</v>
      </c>
      <c r="AR19" s="19">
        <f t="shared" si="16"/>
        <v>38</v>
      </c>
      <c r="AS19" s="20">
        <v>13</v>
      </c>
      <c r="AT19" s="21">
        <v>25</v>
      </c>
      <c r="AU19" s="19">
        <f t="shared" si="17"/>
        <v>34</v>
      </c>
      <c r="AV19" s="20">
        <v>16</v>
      </c>
      <c r="AW19" s="21">
        <v>18</v>
      </c>
      <c r="AX19" s="19">
        <f t="shared" si="18"/>
        <v>68</v>
      </c>
      <c r="AY19" s="20">
        <v>27</v>
      </c>
      <c r="AZ19" s="21">
        <v>41</v>
      </c>
      <c r="BA19" s="19">
        <f t="shared" si="19"/>
        <v>39</v>
      </c>
      <c r="BB19" s="20">
        <v>11</v>
      </c>
      <c r="BC19" s="21">
        <v>28</v>
      </c>
    </row>
    <row r="20" spans="1:55" ht="12.75" customHeight="1">
      <c r="A20" s="5" t="s">
        <v>51</v>
      </c>
      <c r="B20" s="19">
        <f t="shared" si="3"/>
        <v>942</v>
      </c>
      <c r="C20" s="20">
        <f t="shared" si="0"/>
        <v>324</v>
      </c>
      <c r="D20" s="21">
        <f t="shared" si="1"/>
        <v>618</v>
      </c>
      <c r="E20" s="19">
        <f t="shared" si="4"/>
        <v>469</v>
      </c>
      <c r="F20" s="20">
        <v>150</v>
      </c>
      <c r="G20" s="21">
        <v>319</v>
      </c>
      <c r="H20" s="19">
        <f t="shared" si="2"/>
        <v>41</v>
      </c>
      <c r="I20" s="20">
        <v>19</v>
      </c>
      <c r="J20" s="21">
        <v>22</v>
      </c>
      <c r="K20" s="19">
        <f t="shared" si="5"/>
        <v>50</v>
      </c>
      <c r="L20" s="20">
        <v>25</v>
      </c>
      <c r="M20" s="21">
        <v>25</v>
      </c>
      <c r="N20" s="19">
        <f t="shared" si="6"/>
        <v>32</v>
      </c>
      <c r="O20" s="20">
        <v>17</v>
      </c>
      <c r="P20" s="21">
        <v>15</v>
      </c>
      <c r="Q20" s="19">
        <f t="shared" si="7"/>
        <v>29</v>
      </c>
      <c r="R20" s="20">
        <v>10</v>
      </c>
      <c r="S20" s="21">
        <v>19</v>
      </c>
      <c r="T20" s="19">
        <f t="shared" si="8"/>
        <v>37</v>
      </c>
      <c r="U20" s="20">
        <v>9</v>
      </c>
      <c r="V20" s="21">
        <v>28</v>
      </c>
      <c r="W20" s="19">
        <f t="shared" si="9"/>
        <v>26</v>
      </c>
      <c r="X20" s="20">
        <v>9</v>
      </c>
      <c r="Y20" s="21">
        <v>17</v>
      </c>
      <c r="Z20" s="19">
        <f t="shared" si="10"/>
        <v>21</v>
      </c>
      <c r="AA20" s="20">
        <v>6</v>
      </c>
      <c r="AB20" s="21">
        <v>15</v>
      </c>
      <c r="AC20" s="19">
        <f t="shared" si="11"/>
        <v>19</v>
      </c>
      <c r="AD20" s="20">
        <v>6</v>
      </c>
      <c r="AE20" s="21">
        <v>13</v>
      </c>
      <c r="AF20" s="19">
        <f t="shared" si="12"/>
        <v>21</v>
      </c>
      <c r="AG20" s="20">
        <v>9</v>
      </c>
      <c r="AH20" s="21">
        <v>12</v>
      </c>
      <c r="AI20" s="19">
        <f t="shared" si="13"/>
        <v>24</v>
      </c>
      <c r="AJ20" s="20">
        <v>11</v>
      </c>
      <c r="AK20" s="21">
        <v>13</v>
      </c>
      <c r="AL20" s="19">
        <f t="shared" si="14"/>
        <v>25</v>
      </c>
      <c r="AM20" s="20">
        <v>4</v>
      </c>
      <c r="AN20" s="21">
        <v>21</v>
      </c>
      <c r="AO20" s="19">
        <f t="shared" si="15"/>
        <v>25</v>
      </c>
      <c r="AP20" s="20">
        <v>9</v>
      </c>
      <c r="AQ20" s="21">
        <v>16</v>
      </c>
      <c r="AR20" s="19">
        <f t="shared" si="16"/>
        <v>16</v>
      </c>
      <c r="AS20" s="20">
        <v>5</v>
      </c>
      <c r="AT20" s="21">
        <v>11</v>
      </c>
      <c r="AU20" s="19">
        <f t="shared" si="17"/>
        <v>18</v>
      </c>
      <c r="AV20" s="20">
        <v>3</v>
      </c>
      <c r="AW20" s="21">
        <v>15</v>
      </c>
      <c r="AX20" s="19">
        <f t="shared" si="18"/>
        <v>60</v>
      </c>
      <c r="AY20" s="20">
        <v>22</v>
      </c>
      <c r="AZ20" s="21">
        <v>38</v>
      </c>
      <c r="BA20" s="19">
        <f t="shared" si="19"/>
        <v>29</v>
      </c>
      <c r="BB20" s="20">
        <v>10</v>
      </c>
      <c r="BC20" s="21">
        <v>19</v>
      </c>
    </row>
    <row r="21" spans="1:55" ht="13.5">
      <c r="A21" s="5" t="s">
        <v>56</v>
      </c>
      <c r="B21" s="19">
        <f>SUM(C21:D21)</f>
        <v>661</v>
      </c>
      <c r="C21" s="20">
        <f>SUM(F21,I21,L21,O21,R21,U21,X21,AA21,AD21,AG21,AJ21,AM21,AP21,AS21,AV21,AY21,BB21,)</f>
        <v>175</v>
      </c>
      <c r="D21" s="21">
        <f>SUM(G21,J21,M21,P21,S21,V21,Y21,AB21,AE21,AH21,AK21,AN21,AQ21,AT21,AW21,AZ21,BC21,)</f>
        <v>486</v>
      </c>
      <c r="E21" s="19">
        <f t="shared" si="4"/>
        <v>328</v>
      </c>
      <c r="F21" s="20">
        <v>88</v>
      </c>
      <c r="G21" s="21">
        <v>240</v>
      </c>
      <c r="H21" s="19">
        <f t="shared" si="2"/>
        <v>30</v>
      </c>
      <c r="I21" s="20">
        <v>12</v>
      </c>
      <c r="J21" s="21">
        <v>18</v>
      </c>
      <c r="K21" s="19">
        <f>SUM(L21:M21)</f>
        <v>34</v>
      </c>
      <c r="L21" s="20">
        <v>14</v>
      </c>
      <c r="M21" s="21">
        <v>20</v>
      </c>
      <c r="N21" s="19">
        <f>SUM(O21:P21)</f>
        <v>30</v>
      </c>
      <c r="O21" s="20">
        <v>6</v>
      </c>
      <c r="P21" s="21">
        <v>24</v>
      </c>
      <c r="Q21" s="19">
        <f>SUM(R21:S21)</f>
        <v>26</v>
      </c>
      <c r="R21" s="20">
        <v>9</v>
      </c>
      <c r="S21" s="21">
        <v>17</v>
      </c>
      <c r="T21" s="19">
        <f>SUM(U21:V21)</f>
        <v>25</v>
      </c>
      <c r="U21" s="20">
        <v>7</v>
      </c>
      <c r="V21" s="21">
        <v>18</v>
      </c>
      <c r="W21" s="19">
        <f>SUM(X21:Y21)</f>
        <v>15</v>
      </c>
      <c r="X21" s="20">
        <v>3</v>
      </c>
      <c r="Y21" s="21">
        <v>12</v>
      </c>
      <c r="Z21" s="19">
        <f>SUM(AA21:AB21)</f>
        <v>16</v>
      </c>
      <c r="AA21" s="20">
        <v>3</v>
      </c>
      <c r="AB21" s="21">
        <v>13</v>
      </c>
      <c r="AC21" s="19">
        <f>SUM(AD21:AE21)</f>
        <v>10</v>
      </c>
      <c r="AD21" s="20">
        <v>2</v>
      </c>
      <c r="AE21" s="21">
        <v>8</v>
      </c>
      <c r="AF21" s="19">
        <f>SUM(AG21:AH21)</f>
        <v>13</v>
      </c>
      <c r="AG21" s="20">
        <v>2</v>
      </c>
      <c r="AH21" s="21">
        <v>11</v>
      </c>
      <c r="AI21" s="19">
        <f>SUM(AJ21:AK21)</f>
        <v>18</v>
      </c>
      <c r="AJ21" s="20">
        <v>5</v>
      </c>
      <c r="AK21" s="21">
        <v>13</v>
      </c>
      <c r="AL21" s="19">
        <f>SUM(AM21:AN21)</f>
        <v>14</v>
      </c>
      <c r="AM21" s="20">
        <v>2</v>
      </c>
      <c r="AN21" s="21">
        <v>12</v>
      </c>
      <c r="AO21" s="19">
        <f>SUM(AP21:AQ21)</f>
        <v>19</v>
      </c>
      <c r="AP21" s="20">
        <v>3</v>
      </c>
      <c r="AQ21" s="21">
        <v>16</v>
      </c>
      <c r="AR21" s="19">
        <f>SUM(AS21:AT21)</f>
        <v>16</v>
      </c>
      <c r="AS21" s="20">
        <v>3</v>
      </c>
      <c r="AT21" s="21">
        <v>13</v>
      </c>
      <c r="AU21" s="19">
        <f>SUM(AV21:AW21)</f>
        <v>19</v>
      </c>
      <c r="AV21" s="20">
        <v>8</v>
      </c>
      <c r="AW21" s="21">
        <v>11</v>
      </c>
      <c r="AX21" s="19">
        <f>SUM(AY21:AZ21)</f>
        <v>36</v>
      </c>
      <c r="AY21" s="20">
        <v>6</v>
      </c>
      <c r="AZ21" s="21">
        <v>30</v>
      </c>
      <c r="BA21" s="19">
        <f>SUM(BB21:BC21)</f>
        <v>12</v>
      </c>
      <c r="BB21" s="20">
        <v>2</v>
      </c>
      <c r="BC21" s="21">
        <v>10</v>
      </c>
    </row>
    <row r="22" spans="1:55" ht="13.5">
      <c r="A22" s="6" t="s">
        <v>4</v>
      </c>
      <c r="B22" s="19">
        <f>SUM(C22:D22)</f>
        <v>22</v>
      </c>
      <c r="C22" s="20">
        <f>SUM(F22,I22,L22,O22,R22,U22,X22,AA22,AD22,AG22,AJ22,AM22,AP22,AS22,AV22,AY22,BB22,)</f>
        <v>4</v>
      </c>
      <c r="D22" s="21">
        <f>SUM(G22,J22,M22,P22,S22,V22,Y22,AB22,AE22,AH22,AK22,AN22,AQ22,AT22,AW22,AZ22,BC22,)</f>
        <v>18</v>
      </c>
      <c r="E22" s="19">
        <f t="shared" si="4"/>
        <v>4</v>
      </c>
      <c r="F22" s="40" t="s">
        <v>249</v>
      </c>
      <c r="G22" s="21">
        <v>4</v>
      </c>
      <c r="H22" s="40" t="s">
        <v>249</v>
      </c>
      <c r="I22" s="40" t="s">
        <v>249</v>
      </c>
      <c r="J22" s="51" t="s">
        <v>249</v>
      </c>
      <c r="K22" s="40" t="s">
        <v>249</v>
      </c>
      <c r="L22" s="40" t="s">
        <v>249</v>
      </c>
      <c r="M22" s="51" t="s">
        <v>249</v>
      </c>
      <c r="N22" s="19">
        <f>SUM(O22:P22)</f>
        <v>2</v>
      </c>
      <c r="O22" s="20">
        <v>2</v>
      </c>
      <c r="P22" s="51" t="s">
        <v>249</v>
      </c>
      <c r="Q22" s="19">
        <f>SUM(R22:S22)</f>
        <v>1</v>
      </c>
      <c r="R22" s="40" t="s">
        <v>249</v>
      </c>
      <c r="S22" s="21">
        <v>1</v>
      </c>
      <c r="T22" s="40" t="s">
        <v>249</v>
      </c>
      <c r="U22" s="40" t="s">
        <v>249</v>
      </c>
      <c r="V22" s="51" t="s">
        <v>249</v>
      </c>
      <c r="W22" s="19">
        <f>SUM(X22:Y22)</f>
        <v>1</v>
      </c>
      <c r="X22" s="40" t="s">
        <v>249</v>
      </c>
      <c r="Y22" s="21">
        <v>1</v>
      </c>
      <c r="Z22" s="19">
        <f>SUM(AA22:AB22)</f>
        <v>9</v>
      </c>
      <c r="AA22" s="20">
        <v>2</v>
      </c>
      <c r="AB22" s="21">
        <v>7</v>
      </c>
      <c r="AC22" s="19">
        <f>SUM(AD22:AE22)</f>
        <v>2</v>
      </c>
      <c r="AD22" s="40" t="s">
        <v>249</v>
      </c>
      <c r="AE22" s="21">
        <v>2</v>
      </c>
      <c r="AF22" s="19">
        <f>SUM(AG22:AH22)</f>
        <v>1</v>
      </c>
      <c r="AG22" s="40" t="s">
        <v>249</v>
      </c>
      <c r="AH22" s="21">
        <v>1</v>
      </c>
      <c r="AI22" s="40" t="s">
        <v>249</v>
      </c>
      <c r="AJ22" s="40" t="s">
        <v>249</v>
      </c>
      <c r="AK22" s="51" t="s">
        <v>249</v>
      </c>
      <c r="AL22" s="40" t="s">
        <v>249</v>
      </c>
      <c r="AM22" s="40" t="s">
        <v>249</v>
      </c>
      <c r="AN22" s="51" t="s">
        <v>249</v>
      </c>
      <c r="AO22" s="40" t="s">
        <v>249</v>
      </c>
      <c r="AP22" s="40" t="s">
        <v>249</v>
      </c>
      <c r="AQ22" s="51" t="s">
        <v>249</v>
      </c>
      <c r="AR22" s="19">
        <f>SUM(AS22:AT22)</f>
        <v>1</v>
      </c>
      <c r="AS22" s="40" t="s">
        <v>249</v>
      </c>
      <c r="AT22" s="21">
        <v>1</v>
      </c>
      <c r="AU22" s="40" t="s">
        <v>249</v>
      </c>
      <c r="AV22" s="40" t="s">
        <v>249</v>
      </c>
      <c r="AW22" s="40" t="s">
        <v>249</v>
      </c>
      <c r="AX22" s="19">
        <f>SUM(AY22:AZ22)</f>
        <v>1</v>
      </c>
      <c r="AY22" s="40" t="s">
        <v>249</v>
      </c>
      <c r="AZ22" s="21">
        <v>1</v>
      </c>
      <c r="BA22" s="40" t="s">
        <v>249</v>
      </c>
      <c r="BB22" s="40" t="s">
        <v>249</v>
      </c>
      <c r="BC22" s="51" t="s">
        <v>249</v>
      </c>
    </row>
    <row r="23" spans="1:55" ht="13.5">
      <c r="A23" s="7" t="s">
        <v>0</v>
      </c>
      <c r="B23" s="22">
        <f>SUM(C23:D23)</f>
        <v>100382</v>
      </c>
      <c r="C23" s="23">
        <f>SUM(C5:C22)</f>
        <v>48103</v>
      </c>
      <c r="D23" s="24">
        <f>SUM(D5:D22)</f>
        <v>52279</v>
      </c>
      <c r="E23" s="22">
        <f t="shared" si="4"/>
        <v>58661</v>
      </c>
      <c r="F23" s="23">
        <f>SUM(F5:F22)</f>
        <v>27895</v>
      </c>
      <c r="G23" s="24">
        <f>SUM(G5:G22)</f>
        <v>30766</v>
      </c>
      <c r="H23" s="22">
        <f>SUM(I23:J23)</f>
        <v>3222</v>
      </c>
      <c r="I23" s="23">
        <f>SUM(I5:I22)</f>
        <v>1570</v>
      </c>
      <c r="J23" s="24">
        <f>SUM(J5:J22)</f>
        <v>1652</v>
      </c>
      <c r="K23" s="22">
        <f>SUM(L23:M23)</f>
        <v>3253</v>
      </c>
      <c r="L23" s="23">
        <f>SUM(L5:L22)</f>
        <v>1540</v>
      </c>
      <c r="M23" s="24">
        <f>SUM(M5:M22)</f>
        <v>1713</v>
      </c>
      <c r="N23" s="22">
        <f>SUM(O23:P23)</f>
        <v>2890</v>
      </c>
      <c r="O23" s="23">
        <f>SUM(O5:O22)</f>
        <v>1451</v>
      </c>
      <c r="P23" s="24">
        <f>SUM(P5:P22)</f>
        <v>1439</v>
      </c>
      <c r="Q23" s="22">
        <f>SUM(R23:S23)</f>
        <v>2685</v>
      </c>
      <c r="R23" s="23">
        <f>SUM(R5:R22)</f>
        <v>1296</v>
      </c>
      <c r="S23" s="24">
        <f>SUM(S5:S22)</f>
        <v>1389</v>
      </c>
      <c r="T23" s="22">
        <f>SUM(U23:V23)</f>
        <v>2517</v>
      </c>
      <c r="U23" s="23">
        <f>SUM(U5:U22)</f>
        <v>1206</v>
      </c>
      <c r="V23" s="24">
        <f>SUM(V5:V22)</f>
        <v>1311</v>
      </c>
      <c r="W23" s="22">
        <f>SUM(X23:Y23)</f>
        <v>1756</v>
      </c>
      <c r="X23" s="23">
        <f>SUM(X5:X22)</f>
        <v>835</v>
      </c>
      <c r="Y23" s="24">
        <f>SUM(Y5:Y22)</f>
        <v>921</v>
      </c>
      <c r="Z23" s="22">
        <f>SUM(AA23:AB23)</f>
        <v>2606</v>
      </c>
      <c r="AA23" s="23">
        <f>SUM(AA5:AA22)</f>
        <v>1297</v>
      </c>
      <c r="AB23" s="24">
        <f>SUM(AB5:AB22)</f>
        <v>1309</v>
      </c>
      <c r="AC23" s="22">
        <f>SUM(AD23:AE23)</f>
        <v>1828</v>
      </c>
      <c r="AD23" s="23">
        <f>SUM(AD5:AD22)</f>
        <v>880</v>
      </c>
      <c r="AE23" s="24">
        <f>SUM(AE5:AE22)</f>
        <v>948</v>
      </c>
      <c r="AF23" s="22">
        <f>SUM(AG23:AH23)</f>
        <v>2046</v>
      </c>
      <c r="AG23" s="23">
        <f>SUM(AG5:AG22)</f>
        <v>998</v>
      </c>
      <c r="AH23" s="24">
        <f>SUM(AH5:AH22)</f>
        <v>1048</v>
      </c>
      <c r="AI23" s="22">
        <f>SUM(AJ23:AK23)</f>
        <v>2193</v>
      </c>
      <c r="AJ23" s="23">
        <f>SUM(AJ5:AJ22)</f>
        <v>1027</v>
      </c>
      <c r="AK23" s="24">
        <f>SUM(AK5:AK22)</f>
        <v>1166</v>
      </c>
      <c r="AL23" s="22">
        <f>SUM(AM23:AN23)</f>
        <v>2560</v>
      </c>
      <c r="AM23" s="23">
        <f>SUM(AM5:AM22)</f>
        <v>1242</v>
      </c>
      <c r="AN23" s="24">
        <f>SUM(AN5:AN22)</f>
        <v>1318</v>
      </c>
      <c r="AO23" s="22">
        <f>SUM(AP23:AQ23)</f>
        <v>3033</v>
      </c>
      <c r="AP23" s="23">
        <f>SUM(AP5:AP22)</f>
        <v>1471</v>
      </c>
      <c r="AQ23" s="24">
        <f>SUM(AQ5:AQ22)</f>
        <v>1562</v>
      </c>
      <c r="AR23" s="22">
        <f>SUM(AS23:AT23)</f>
        <v>2154</v>
      </c>
      <c r="AS23" s="23">
        <f>SUM(AS5:AS22)</f>
        <v>1039</v>
      </c>
      <c r="AT23" s="24">
        <f>SUM(AT5:AT22)</f>
        <v>1115</v>
      </c>
      <c r="AU23" s="22">
        <f>SUM(AV23:AW23)</f>
        <v>2002</v>
      </c>
      <c r="AV23" s="23">
        <f>SUM(AV5:AV22)</f>
        <v>994</v>
      </c>
      <c r="AW23" s="24">
        <f>SUM(AW5:AW22)</f>
        <v>1008</v>
      </c>
      <c r="AX23" s="22">
        <f>SUM(AY23:AZ23)</f>
        <v>5196</v>
      </c>
      <c r="AY23" s="23">
        <f>SUM(AY5:AY22)</f>
        <v>2488</v>
      </c>
      <c r="AZ23" s="24">
        <f>SUM(AZ5:AZ22)</f>
        <v>2708</v>
      </c>
      <c r="BA23" s="22">
        <f>SUM(BB23:BC23)</f>
        <v>1780</v>
      </c>
      <c r="BB23" s="23">
        <f>SUM(BB5:BB22)</f>
        <v>874</v>
      </c>
      <c r="BC23" s="24">
        <f>SUM(BC5:BC22)</f>
        <v>906</v>
      </c>
    </row>
    <row r="24" spans="1:55" ht="13.5">
      <c r="A24" s="9"/>
      <c r="B24" s="25"/>
      <c r="C24" s="26"/>
      <c r="D24" s="27"/>
      <c r="E24" s="25"/>
      <c r="F24" s="26"/>
      <c r="G24" s="27"/>
      <c r="H24" s="25"/>
      <c r="I24" s="26"/>
      <c r="J24" s="27"/>
      <c r="K24" s="25"/>
      <c r="L24" s="26"/>
      <c r="M24" s="27"/>
      <c r="N24" s="25"/>
      <c r="O24" s="26"/>
      <c r="P24" s="27"/>
      <c r="Q24" s="25"/>
      <c r="R24" s="26"/>
      <c r="S24" s="27"/>
      <c r="T24" s="25"/>
      <c r="U24" s="26"/>
      <c r="V24" s="27"/>
      <c r="W24" s="25"/>
      <c r="X24" s="26"/>
      <c r="Y24" s="27"/>
      <c r="Z24" s="25"/>
      <c r="AA24" s="26"/>
      <c r="AB24" s="27"/>
      <c r="AC24" s="25"/>
      <c r="AD24" s="26"/>
      <c r="AE24" s="27"/>
      <c r="AF24" s="25"/>
      <c r="AG24" s="26"/>
      <c r="AH24" s="27"/>
      <c r="AI24" s="25"/>
      <c r="AJ24" s="26"/>
      <c r="AK24" s="27"/>
      <c r="AL24" s="25"/>
      <c r="AM24" s="26"/>
      <c r="AN24" s="27"/>
      <c r="AO24" s="25"/>
      <c r="AP24" s="26"/>
      <c r="AQ24" s="27"/>
      <c r="AR24" s="25"/>
      <c r="AS24" s="26"/>
      <c r="AT24" s="27"/>
      <c r="AU24" s="25"/>
      <c r="AV24" s="26"/>
      <c r="AW24" s="27"/>
      <c r="AX24" s="25"/>
      <c r="AY24" s="26"/>
      <c r="AZ24" s="27"/>
      <c r="BA24" s="25"/>
      <c r="BB24" s="26"/>
      <c r="BC24" s="27"/>
    </row>
    <row r="25" ht="13.5">
      <c r="J25" s="34"/>
    </row>
  </sheetData>
  <sheetProtection/>
  <printOptions/>
  <pageMargins left="0.7874015748031497" right="0.7874015748031497" top="1.1023622047244095" bottom="0.984251968503937" header="0.8267716535433072" footer="0.5118110236220472"/>
  <pageSetup horizontalDpi="300" verticalDpi="300" orientation="landscape" paperSize="9" scale="85" r:id="rId1"/>
  <headerFooter alignWithMargins="0">
    <oddHeader>&amp;L&amp;"ＭＳ 明朝,太字"&amp;18昭和25年国勢調査年齢（5歳階級別）・男女別人口</oddHeader>
    <oddFooter>&amp;C&amp;P / &amp;N ページ</oddFooter>
  </headerFooter>
  <colBreaks count="3" manualBreakCount="3">
    <brk id="16" min="1" max="23" man="1"/>
    <brk id="31" min="1" max="23" man="1"/>
    <brk id="46" min="1" max="23" man="1"/>
  </colBreaks>
  <ignoredErrors>
    <ignoredError sqref="E23 H23 K23 N23 Q23 T23 W23 Z23 AC23 AF23 AI23 AL23 AO23 AR23 AU23 AX23 BA23" formula="1"/>
    <ignoredError sqref="E2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7">
      <pane xSplit="1" topLeftCell="B1" activePane="topRight" state="frozen"/>
      <selection pane="topLeft" activeCell="C7" sqref="C7"/>
      <selection pane="topRight" activeCell="H22" sqref="H22"/>
    </sheetView>
  </sheetViews>
  <sheetFormatPr defaultColWidth="9.00390625" defaultRowHeight="13.5"/>
  <sheetData>
    <row r="1" spans="1:4" ht="21.75" customHeight="1">
      <c r="A1" s="1" t="s">
        <v>207</v>
      </c>
      <c r="B1" s="2"/>
      <c r="C1" s="2"/>
      <c r="D1" s="2"/>
    </row>
    <row r="2" spans="1:4" ht="21.75" customHeight="1">
      <c r="A2" s="3" t="s">
        <v>6</v>
      </c>
      <c r="B2" s="2"/>
      <c r="C2" s="2"/>
      <c r="D2" s="2"/>
    </row>
    <row r="3" spans="1:19" ht="12.75" customHeight="1">
      <c r="A3" s="13"/>
      <c r="B3" s="15"/>
      <c r="C3" s="10" t="s">
        <v>0</v>
      </c>
      <c r="D3" s="11"/>
      <c r="E3" s="15"/>
      <c r="F3" s="10" t="s">
        <v>6</v>
      </c>
      <c r="G3" s="11"/>
      <c r="H3" s="15"/>
      <c r="I3" s="10" t="s">
        <v>16</v>
      </c>
      <c r="J3" s="11"/>
      <c r="K3" s="15"/>
      <c r="L3" s="10" t="s">
        <v>17</v>
      </c>
      <c r="M3" s="11"/>
      <c r="N3" s="15"/>
      <c r="O3" s="10" t="s">
        <v>18</v>
      </c>
      <c r="P3" s="11"/>
      <c r="Q3" s="15"/>
      <c r="R3" s="10" t="s">
        <v>57</v>
      </c>
      <c r="S3" s="11"/>
    </row>
    <row r="4" spans="1:19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  <c r="K4" s="16" t="s">
        <v>0</v>
      </c>
      <c r="L4" s="18" t="s">
        <v>1</v>
      </c>
      <c r="M4" s="17" t="s">
        <v>2</v>
      </c>
      <c r="N4" s="16" t="s">
        <v>0</v>
      </c>
      <c r="O4" s="18" t="s">
        <v>1</v>
      </c>
      <c r="P4" s="17" t="s">
        <v>2</v>
      </c>
      <c r="Q4" s="16" t="s">
        <v>0</v>
      </c>
      <c r="R4" s="18" t="s">
        <v>1</v>
      </c>
      <c r="S4" s="17" t="s">
        <v>2</v>
      </c>
    </row>
    <row r="5" spans="1:19" ht="12.75" customHeight="1">
      <c r="A5" s="4" t="s">
        <v>3</v>
      </c>
      <c r="B5" s="19">
        <f>SUM(C5:D5)</f>
        <v>9970</v>
      </c>
      <c r="C5" s="20">
        <f aca="true" t="shared" si="0" ref="C5:D24">SUM(F5,I5,L5,O5,R5,)</f>
        <v>5136</v>
      </c>
      <c r="D5" s="21">
        <f t="shared" si="0"/>
        <v>4834</v>
      </c>
      <c r="E5" s="19">
        <f>SUM(F5:G5)</f>
        <v>8299</v>
      </c>
      <c r="F5" s="20">
        <v>4292</v>
      </c>
      <c r="G5" s="21">
        <v>4007</v>
      </c>
      <c r="H5" s="19">
        <f>SUM(I5:J5)</f>
        <v>247</v>
      </c>
      <c r="I5" s="20">
        <v>129</v>
      </c>
      <c r="J5" s="21">
        <v>118</v>
      </c>
      <c r="K5" s="19">
        <f>SUM(L5:M5)</f>
        <v>273</v>
      </c>
      <c r="L5" s="20">
        <v>152</v>
      </c>
      <c r="M5" s="21">
        <v>121</v>
      </c>
      <c r="N5" s="19">
        <f>SUM(O5:P5)</f>
        <v>291</v>
      </c>
      <c r="O5" s="20">
        <v>134</v>
      </c>
      <c r="P5" s="21">
        <v>157</v>
      </c>
      <c r="Q5" s="19">
        <f>SUM(R5:S5)</f>
        <v>860</v>
      </c>
      <c r="R5" s="20">
        <v>429</v>
      </c>
      <c r="S5" s="21">
        <v>431</v>
      </c>
    </row>
    <row r="6" spans="1:19" ht="12.75" customHeight="1">
      <c r="A6" s="4" t="s">
        <v>58</v>
      </c>
      <c r="B6" s="19">
        <f aca="true" t="shared" si="1" ref="B6:B24">SUM(C6:D6)</f>
        <v>12584</v>
      </c>
      <c r="C6" s="20">
        <f t="shared" si="0"/>
        <v>6395</v>
      </c>
      <c r="D6" s="21">
        <f t="shared" si="0"/>
        <v>6189</v>
      </c>
      <c r="E6" s="19">
        <f aca="true" t="shared" si="2" ref="E6:E24">SUM(F6:G6)</f>
        <v>10500</v>
      </c>
      <c r="F6" s="20">
        <v>5304</v>
      </c>
      <c r="G6" s="21">
        <v>5196</v>
      </c>
      <c r="H6" s="19">
        <f aca="true" t="shared" si="3" ref="H6:H23">SUM(I6:J6)</f>
        <v>261</v>
      </c>
      <c r="I6" s="20">
        <v>127</v>
      </c>
      <c r="J6" s="21">
        <v>134</v>
      </c>
      <c r="K6" s="19">
        <f aca="true" t="shared" si="4" ref="K6:K23">SUM(L6:M6)</f>
        <v>305</v>
      </c>
      <c r="L6" s="20">
        <v>166</v>
      </c>
      <c r="M6" s="21">
        <v>139</v>
      </c>
      <c r="N6" s="19">
        <f aca="true" t="shared" si="5" ref="N6:N23">SUM(O6:P6)</f>
        <v>377</v>
      </c>
      <c r="O6" s="20">
        <v>194</v>
      </c>
      <c r="P6" s="21">
        <v>183</v>
      </c>
      <c r="Q6" s="19">
        <f aca="true" t="shared" si="6" ref="Q6:Q24">SUM(R6:S6)</f>
        <v>1141</v>
      </c>
      <c r="R6" s="20">
        <v>604</v>
      </c>
      <c r="S6" s="21">
        <v>537</v>
      </c>
    </row>
    <row r="7" spans="1:19" ht="12.75" customHeight="1">
      <c r="A7" s="4" t="s">
        <v>59</v>
      </c>
      <c r="B7" s="19">
        <f t="shared" si="1"/>
        <v>11262</v>
      </c>
      <c r="C7" s="20">
        <f t="shared" si="0"/>
        <v>5760</v>
      </c>
      <c r="D7" s="21">
        <f t="shared" si="0"/>
        <v>5502</v>
      </c>
      <c r="E7" s="19">
        <f t="shared" si="2"/>
        <v>9429</v>
      </c>
      <c r="F7" s="20">
        <v>4818</v>
      </c>
      <c r="G7" s="21">
        <v>4611</v>
      </c>
      <c r="H7" s="19">
        <f t="shared" si="3"/>
        <v>227</v>
      </c>
      <c r="I7" s="20">
        <v>115</v>
      </c>
      <c r="J7" s="21">
        <v>112</v>
      </c>
      <c r="K7" s="19">
        <f t="shared" si="4"/>
        <v>271</v>
      </c>
      <c r="L7" s="20">
        <v>133</v>
      </c>
      <c r="M7" s="21">
        <v>138</v>
      </c>
      <c r="N7" s="19">
        <f t="shared" si="5"/>
        <v>334</v>
      </c>
      <c r="O7" s="20">
        <v>172</v>
      </c>
      <c r="P7" s="21">
        <v>162</v>
      </c>
      <c r="Q7" s="19">
        <f t="shared" si="6"/>
        <v>1001</v>
      </c>
      <c r="R7" s="20">
        <v>522</v>
      </c>
      <c r="S7" s="21">
        <v>479</v>
      </c>
    </row>
    <row r="8" spans="1:19" ht="12.75" customHeight="1">
      <c r="A8" s="5" t="s">
        <v>60</v>
      </c>
      <c r="B8" s="19">
        <f t="shared" si="1"/>
        <v>9639</v>
      </c>
      <c r="C8" s="20">
        <f t="shared" si="0"/>
        <v>4846</v>
      </c>
      <c r="D8" s="21">
        <f t="shared" si="0"/>
        <v>4793</v>
      </c>
      <c r="E8" s="19">
        <f t="shared" si="2"/>
        <v>8126</v>
      </c>
      <c r="F8" s="20">
        <v>4067</v>
      </c>
      <c r="G8" s="21">
        <v>4059</v>
      </c>
      <c r="H8" s="19">
        <f t="shared" si="3"/>
        <v>183</v>
      </c>
      <c r="I8" s="20">
        <v>86</v>
      </c>
      <c r="J8" s="21">
        <v>97</v>
      </c>
      <c r="K8" s="19">
        <f t="shared" si="4"/>
        <v>232</v>
      </c>
      <c r="L8" s="20">
        <v>133</v>
      </c>
      <c r="M8" s="21">
        <v>99</v>
      </c>
      <c r="N8" s="19">
        <f t="shared" si="5"/>
        <v>277</v>
      </c>
      <c r="O8" s="20">
        <v>137</v>
      </c>
      <c r="P8" s="21">
        <v>140</v>
      </c>
      <c r="Q8" s="19">
        <f t="shared" si="6"/>
        <v>821</v>
      </c>
      <c r="R8" s="20">
        <v>423</v>
      </c>
      <c r="S8" s="21">
        <v>398</v>
      </c>
    </row>
    <row r="9" spans="1:19" ht="12.75" customHeight="1">
      <c r="A9" s="5" t="s">
        <v>61</v>
      </c>
      <c r="B9" s="19">
        <f t="shared" si="1"/>
        <v>9230</v>
      </c>
      <c r="C9" s="20">
        <f t="shared" si="0"/>
        <v>4360</v>
      </c>
      <c r="D9" s="21">
        <f t="shared" si="0"/>
        <v>4870</v>
      </c>
      <c r="E9" s="19">
        <f t="shared" si="2"/>
        <v>7883</v>
      </c>
      <c r="F9" s="20">
        <v>3702</v>
      </c>
      <c r="G9" s="21">
        <v>4181</v>
      </c>
      <c r="H9" s="19">
        <f t="shared" si="3"/>
        <v>198</v>
      </c>
      <c r="I9" s="20">
        <v>101</v>
      </c>
      <c r="J9" s="21">
        <v>97</v>
      </c>
      <c r="K9" s="19">
        <f t="shared" si="4"/>
        <v>211</v>
      </c>
      <c r="L9" s="20">
        <v>115</v>
      </c>
      <c r="M9" s="21">
        <v>96</v>
      </c>
      <c r="N9" s="19">
        <f t="shared" si="5"/>
        <v>205</v>
      </c>
      <c r="O9" s="20">
        <v>105</v>
      </c>
      <c r="P9" s="21">
        <v>100</v>
      </c>
      <c r="Q9" s="19">
        <f t="shared" si="6"/>
        <v>733</v>
      </c>
      <c r="R9" s="20">
        <v>337</v>
      </c>
      <c r="S9" s="21">
        <v>396</v>
      </c>
    </row>
    <row r="10" spans="1:19" ht="12.75" customHeight="1">
      <c r="A10" s="5" t="s">
        <v>62</v>
      </c>
      <c r="B10" s="19">
        <f t="shared" si="1"/>
        <v>9361</v>
      </c>
      <c r="C10" s="20">
        <f t="shared" si="0"/>
        <v>4495</v>
      </c>
      <c r="D10" s="21">
        <f t="shared" si="0"/>
        <v>4866</v>
      </c>
      <c r="E10" s="19">
        <f t="shared" si="2"/>
        <v>8030</v>
      </c>
      <c r="F10" s="20">
        <v>3858</v>
      </c>
      <c r="G10" s="21">
        <v>4172</v>
      </c>
      <c r="H10" s="19">
        <f t="shared" si="3"/>
        <v>166</v>
      </c>
      <c r="I10" s="20">
        <v>74</v>
      </c>
      <c r="J10" s="21">
        <v>92</v>
      </c>
      <c r="K10" s="19">
        <f t="shared" si="4"/>
        <v>185</v>
      </c>
      <c r="L10" s="20">
        <v>90</v>
      </c>
      <c r="M10" s="21">
        <v>95</v>
      </c>
      <c r="N10" s="19">
        <f t="shared" si="5"/>
        <v>227</v>
      </c>
      <c r="O10" s="20">
        <v>112</v>
      </c>
      <c r="P10" s="21">
        <v>115</v>
      </c>
      <c r="Q10" s="19">
        <f t="shared" si="6"/>
        <v>753</v>
      </c>
      <c r="R10" s="20">
        <v>361</v>
      </c>
      <c r="S10" s="21">
        <v>392</v>
      </c>
    </row>
    <row r="11" spans="1:19" ht="12.75" customHeight="1">
      <c r="A11" s="5" t="s">
        <v>63</v>
      </c>
      <c r="B11" s="19">
        <f t="shared" si="1"/>
        <v>8062</v>
      </c>
      <c r="C11" s="20">
        <f t="shared" si="0"/>
        <v>3607</v>
      </c>
      <c r="D11" s="21">
        <f t="shared" si="0"/>
        <v>4455</v>
      </c>
      <c r="E11" s="19">
        <f t="shared" si="2"/>
        <v>6846</v>
      </c>
      <c r="F11" s="20">
        <v>3061</v>
      </c>
      <c r="G11" s="21">
        <v>3785</v>
      </c>
      <c r="H11" s="19">
        <f t="shared" si="3"/>
        <v>149</v>
      </c>
      <c r="I11" s="20">
        <v>73</v>
      </c>
      <c r="J11" s="21">
        <v>76</v>
      </c>
      <c r="K11" s="19">
        <f t="shared" si="4"/>
        <v>191</v>
      </c>
      <c r="L11" s="20">
        <v>80</v>
      </c>
      <c r="M11" s="21">
        <v>111</v>
      </c>
      <c r="N11" s="19">
        <f t="shared" si="5"/>
        <v>203</v>
      </c>
      <c r="O11" s="20">
        <v>88</v>
      </c>
      <c r="P11" s="21">
        <v>115</v>
      </c>
      <c r="Q11" s="19">
        <f t="shared" si="6"/>
        <v>673</v>
      </c>
      <c r="R11" s="20">
        <v>305</v>
      </c>
      <c r="S11" s="21">
        <v>368</v>
      </c>
    </row>
    <row r="12" spans="1:19" ht="12.75" customHeight="1">
      <c r="A12" s="5" t="s">
        <v>64</v>
      </c>
      <c r="B12" s="19">
        <f t="shared" si="1"/>
        <v>6483</v>
      </c>
      <c r="C12" s="20">
        <f t="shared" si="0"/>
        <v>2758</v>
      </c>
      <c r="D12" s="21">
        <f t="shared" si="0"/>
        <v>3725</v>
      </c>
      <c r="E12" s="19">
        <f t="shared" si="2"/>
        <v>5478</v>
      </c>
      <c r="F12" s="20">
        <v>2350</v>
      </c>
      <c r="G12" s="21">
        <v>3128</v>
      </c>
      <c r="H12" s="19">
        <f t="shared" si="3"/>
        <v>114</v>
      </c>
      <c r="I12" s="20">
        <v>45</v>
      </c>
      <c r="J12" s="21">
        <v>69</v>
      </c>
      <c r="K12" s="19">
        <f t="shared" si="4"/>
        <v>148</v>
      </c>
      <c r="L12" s="20">
        <v>70</v>
      </c>
      <c r="M12" s="21">
        <v>78</v>
      </c>
      <c r="N12" s="19">
        <f t="shared" si="5"/>
        <v>159</v>
      </c>
      <c r="O12" s="20">
        <v>62</v>
      </c>
      <c r="P12" s="21">
        <v>97</v>
      </c>
      <c r="Q12" s="19">
        <f t="shared" si="6"/>
        <v>584</v>
      </c>
      <c r="R12" s="20">
        <v>231</v>
      </c>
      <c r="S12" s="21">
        <v>353</v>
      </c>
    </row>
    <row r="13" spans="1:19" ht="12.75" customHeight="1">
      <c r="A13" s="5" t="s">
        <v>65</v>
      </c>
      <c r="B13" s="19">
        <f t="shared" si="1"/>
        <v>6299</v>
      </c>
      <c r="C13" s="20">
        <f t="shared" si="0"/>
        <v>2926</v>
      </c>
      <c r="D13" s="21">
        <f t="shared" si="0"/>
        <v>3373</v>
      </c>
      <c r="E13" s="19">
        <f t="shared" si="2"/>
        <v>5275</v>
      </c>
      <c r="F13" s="20">
        <v>2439</v>
      </c>
      <c r="G13" s="21">
        <v>2836</v>
      </c>
      <c r="H13" s="19">
        <f t="shared" si="3"/>
        <v>132</v>
      </c>
      <c r="I13" s="20">
        <v>65</v>
      </c>
      <c r="J13" s="21">
        <v>67</v>
      </c>
      <c r="K13" s="19">
        <f t="shared" si="4"/>
        <v>147</v>
      </c>
      <c r="L13" s="20">
        <v>64</v>
      </c>
      <c r="M13" s="21">
        <v>83</v>
      </c>
      <c r="N13" s="19">
        <f t="shared" si="5"/>
        <v>202</v>
      </c>
      <c r="O13" s="20">
        <v>103</v>
      </c>
      <c r="P13" s="21">
        <v>99</v>
      </c>
      <c r="Q13" s="19">
        <f t="shared" si="6"/>
        <v>543</v>
      </c>
      <c r="R13" s="20">
        <v>255</v>
      </c>
      <c r="S13" s="21">
        <v>288</v>
      </c>
    </row>
    <row r="14" spans="1:19" ht="12.75" customHeight="1">
      <c r="A14" s="5" t="s">
        <v>66</v>
      </c>
      <c r="B14" s="19">
        <f t="shared" si="1"/>
        <v>5641</v>
      </c>
      <c r="C14" s="20">
        <f t="shared" si="0"/>
        <v>2669</v>
      </c>
      <c r="D14" s="21">
        <f t="shared" si="0"/>
        <v>2972</v>
      </c>
      <c r="E14" s="19">
        <f t="shared" si="2"/>
        <v>4702</v>
      </c>
      <c r="F14" s="20">
        <v>2214</v>
      </c>
      <c r="G14" s="21">
        <v>2488</v>
      </c>
      <c r="H14" s="19">
        <f t="shared" si="3"/>
        <v>125</v>
      </c>
      <c r="I14" s="20">
        <v>51</v>
      </c>
      <c r="J14" s="21">
        <v>74</v>
      </c>
      <c r="K14" s="19">
        <f t="shared" si="4"/>
        <v>128</v>
      </c>
      <c r="L14" s="20">
        <v>69</v>
      </c>
      <c r="M14" s="21">
        <v>59</v>
      </c>
      <c r="N14" s="19">
        <f t="shared" si="5"/>
        <v>163</v>
      </c>
      <c r="O14" s="20">
        <v>87</v>
      </c>
      <c r="P14" s="21">
        <v>76</v>
      </c>
      <c r="Q14" s="19">
        <f t="shared" si="6"/>
        <v>523</v>
      </c>
      <c r="R14" s="20">
        <v>248</v>
      </c>
      <c r="S14" s="21">
        <v>275</v>
      </c>
    </row>
    <row r="15" spans="1:19" ht="12.75" customHeight="1">
      <c r="A15" s="5" t="s">
        <v>67</v>
      </c>
      <c r="B15" s="19">
        <f t="shared" si="1"/>
        <v>4689</v>
      </c>
      <c r="C15" s="20">
        <f t="shared" si="0"/>
        <v>2295</v>
      </c>
      <c r="D15" s="21">
        <f t="shared" si="0"/>
        <v>2394</v>
      </c>
      <c r="E15" s="19">
        <f t="shared" si="2"/>
        <v>3945</v>
      </c>
      <c r="F15" s="20">
        <v>1920</v>
      </c>
      <c r="G15" s="21">
        <v>2025</v>
      </c>
      <c r="H15" s="19">
        <f t="shared" si="3"/>
        <v>100</v>
      </c>
      <c r="I15" s="20">
        <v>54</v>
      </c>
      <c r="J15" s="21">
        <v>46</v>
      </c>
      <c r="K15" s="19">
        <f t="shared" si="4"/>
        <v>106</v>
      </c>
      <c r="L15" s="20">
        <v>52</v>
      </c>
      <c r="M15" s="21">
        <v>54</v>
      </c>
      <c r="N15" s="19">
        <f t="shared" si="5"/>
        <v>112</v>
      </c>
      <c r="O15" s="20">
        <v>55</v>
      </c>
      <c r="P15" s="21">
        <v>57</v>
      </c>
      <c r="Q15" s="19">
        <f t="shared" si="6"/>
        <v>426</v>
      </c>
      <c r="R15" s="20">
        <v>214</v>
      </c>
      <c r="S15" s="21">
        <v>212</v>
      </c>
    </row>
    <row r="16" spans="1:19" ht="12.75" customHeight="1">
      <c r="A16" s="5" t="s">
        <v>68</v>
      </c>
      <c r="B16" s="19">
        <f t="shared" si="1"/>
        <v>4393</v>
      </c>
      <c r="C16" s="20">
        <f t="shared" si="0"/>
        <v>2125</v>
      </c>
      <c r="D16" s="21">
        <f t="shared" si="0"/>
        <v>2268</v>
      </c>
      <c r="E16" s="19">
        <f t="shared" si="2"/>
        <v>3692</v>
      </c>
      <c r="F16" s="20">
        <v>1789</v>
      </c>
      <c r="G16" s="21">
        <v>1903</v>
      </c>
      <c r="H16" s="19">
        <f t="shared" si="3"/>
        <v>90</v>
      </c>
      <c r="I16" s="20">
        <v>47</v>
      </c>
      <c r="J16" s="21">
        <v>43</v>
      </c>
      <c r="K16" s="19">
        <f t="shared" si="4"/>
        <v>100</v>
      </c>
      <c r="L16" s="20">
        <v>52</v>
      </c>
      <c r="M16" s="21">
        <v>48</v>
      </c>
      <c r="N16" s="19">
        <f t="shared" si="5"/>
        <v>112</v>
      </c>
      <c r="O16" s="20">
        <v>50</v>
      </c>
      <c r="P16" s="21">
        <v>62</v>
      </c>
      <c r="Q16" s="19">
        <f t="shared" si="6"/>
        <v>399</v>
      </c>
      <c r="R16" s="20">
        <v>187</v>
      </c>
      <c r="S16" s="21">
        <v>212</v>
      </c>
    </row>
    <row r="17" spans="1:19" ht="12.75" customHeight="1">
      <c r="A17" s="5" t="s">
        <v>69</v>
      </c>
      <c r="B17" s="19">
        <f t="shared" si="1"/>
        <v>3132</v>
      </c>
      <c r="C17" s="20">
        <f t="shared" si="0"/>
        <v>1496</v>
      </c>
      <c r="D17" s="21">
        <f t="shared" si="0"/>
        <v>1636</v>
      </c>
      <c r="E17" s="19">
        <f t="shared" si="2"/>
        <v>2611</v>
      </c>
      <c r="F17" s="20">
        <v>1240</v>
      </c>
      <c r="G17" s="21">
        <v>1371</v>
      </c>
      <c r="H17" s="19">
        <f t="shared" si="3"/>
        <v>61</v>
      </c>
      <c r="I17" s="20">
        <v>33</v>
      </c>
      <c r="J17" s="21">
        <v>28</v>
      </c>
      <c r="K17" s="19">
        <f t="shared" si="4"/>
        <v>75</v>
      </c>
      <c r="L17" s="20">
        <v>33</v>
      </c>
      <c r="M17" s="21">
        <v>42</v>
      </c>
      <c r="N17" s="19">
        <f t="shared" si="5"/>
        <v>84</v>
      </c>
      <c r="O17" s="20">
        <v>42</v>
      </c>
      <c r="P17" s="21">
        <v>42</v>
      </c>
      <c r="Q17" s="19">
        <f t="shared" si="6"/>
        <v>301</v>
      </c>
      <c r="R17" s="20">
        <v>148</v>
      </c>
      <c r="S17" s="21">
        <v>153</v>
      </c>
    </row>
    <row r="18" spans="1:19" ht="12.75" customHeight="1">
      <c r="A18" s="5" t="s">
        <v>70</v>
      </c>
      <c r="B18" s="19">
        <f t="shared" si="1"/>
        <v>2572</v>
      </c>
      <c r="C18" s="20">
        <f t="shared" si="0"/>
        <v>1144</v>
      </c>
      <c r="D18" s="21">
        <f t="shared" si="0"/>
        <v>1428</v>
      </c>
      <c r="E18" s="19">
        <f t="shared" si="2"/>
        <v>2095</v>
      </c>
      <c r="F18" s="20">
        <v>931</v>
      </c>
      <c r="G18" s="21">
        <v>1164</v>
      </c>
      <c r="H18" s="19">
        <f t="shared" si="3"/>
        <v>56</v>
      </c>
      <c r="I18" s="20">
        <v>25</v>
      </c>
      <c r="J18" s="21">
        <v>31</v>
      </c>
      <c r="K18" s="19">
        <f t="shared" si="4"/>
        <v>73</v>
      </c>
      <c r="L18" s="20">
        <v>28</v>
      </c>
      <c r="M18" s="21">
        <v>45</v>
      </c>
      <c r="N18" s="19">
        <f t="shared" si="5"/>
        <v>110</v>
      </c>
      <c r="O18" s="20">
        <v>49</v>
      </c>
      <c r="P18" s="21">
        <v>61</v>
      </c>
      <c r="Q18" s="19">
        <f t="shared" si="6"/>
        <v>238</v>
      </c>
      <c r="R18" s="20">
        <v>111</v>
      </c>
      <c r="S18" s="21">
        <v>127</v>
      </c>
    </row>
    <row r="19" spans="1:19" ht="12.75" customHeight="1">
      <c r="A19" s="5" t="s">
        <v>71</v>
      </c>
      <c r="B19" s="19">
        <f t="shared" si="1"/>
        <v>1861</v>
      </c>
      <c r="C19" s="20">
        <f t="shared" si="0"/>
        <v>747</v>
      </c>
      <c r="D19" s="21">
        <f t="shared" si="0"/>
        <v>1114</v>
      </c>
      <c r="E19" s="19">
        <f t="shared" si="2"/>
        <v>1472</v>
      </c>
      <c r="F19" s="20">
        <v>586</v>
      </c>
      <c r="G19" s="21">
        <v>886</v>
      </c>
      <c r="H19" s="19">
        <f t="shared" si="3"/>
        <v>51</v>
      </c>
      <c r="I19" s="20">
        <v>22</v>
      </c>
      <c r="J19" s="21">
        <v>29</v>
      </c>
      <c r="K19" s="19">
        <f t="shared" si="4"/>
        <v>62</v>
      </c>
      <c r="L19" s="20">
        <v>24</v>
      </c>
      <c r="M19" s="21">
        <v>38</v>
      </c>
      <c r="N19" s="19">
        <f t="shared" si="5"/>
        <v>52</v>
      </c>
      <c r="O19" s="20">
        <v>25</v>
      </c>
      <c r="P19" s="21">
        <v>27</v>
      </c>
      <c r="Q19" s="19">
        <f t="shared" si="6"/>
        <v>224</v>
      </c>
      <c r="R19" s="20">
        <v>90</v>
      </c>
      <c r="S19" s="21">
        <v>134</v>
      </c>
    </row>
    <row r="20" spans="1:19" ht="12.75" customHeight="1">
      <c r="A20" s="5" t="s">
        <v>72</v>
      </c>
      <c r="B20" s="19">
        <f t="shared" si="1"/>
        <v>1161</v>
      </c>
      <c r="C20" s="20">
        <f t="shared" si="0"/>
        <v>413</v>
      </c>
      <c r="D20" s="21">
        <f t="shared" si="0"/>
        <v>748</v>
      </c>
      <c r="E20" s="19">
        <f t="shared" si="2"/>
        <v>976</v>
      </c>
      <c r="F20" s="20">
        <v>356</v>
      </c>
      <c r="G20" s="21">
        <v>620</v>
      </c>
      <c r="H20" s="19">
        <f t="shared" si="3"/>
        <v>22</v>
      </c>
      <c r="I20" s="20">
        <v>4</v>
      </c>
      <c r="J20" s="21">
        <v>18</v>
      </c>
      <c r="K20" s="19">
        <f t="shared" si="4"/>
        <v>24</v>
      </c>
      <c r="L20" s="20">
        <v>7</v>
      </c>
      <c r="M20" s="21">
        <v>17</v>
      </c>
      <c r="N20" s="19">
        <f t="shared" si="5"/>
        <v>34</v>
      </c>
      <c r="O20" s="20">
        <v>14</v>
      </c>
      <c r="P20" s="21">
        <v>20</v>
      </c>
      <c r="Q20" s="19">
        <f t="shared" si="6"/>
        <v>105</v>
      </c>
      <c r="R20" s="20">
        <v>32</v>
      </c>
      <c r="S20" s="21">
        <v>73</v>
      </c>
    </row>
    <row r="21" spans="1:19" ht="13.5">
      <c r="A21" s="5" t="s">
        <v>73</v>
      </c>
      <c r="B21" s="19">
        <f t="shared" si="1"/>
        <v>564</v>
      </c>
      <c r="C21" s="20">
        <f t="shared" si="0"/>
        <v>171</v>
      </c>
      <c r="D21" s="21">
        <f t="shared" si="0"/>
        <v>393</v>
      </c>
      <c r="E21" s="19">
        <f t="shared" si="2"/>
        <v>459</v>
      </c>
      <c r="F21" s="20">
        <v>148</v>
      </c>
      <c r="G21" s="21">
        <v>311</v>
      </c>
      <c r="H21" s="19">
        <f t="shared" si="3"/>
        <v>10</v>
      </c>
      <c r="I21" s="20">
        <v>3</v>
      </c>
      <c r="J21" s="21">
        <v>7</v>
      </c>
      <c r="K21" s="19">
        <f t="shared" si="4"/>
        <v>16</v>
      </c>
      <c r="L21" s="20">
        <v>1</v>
      </c>
      <c r="M21" s="21">
        <v>15</v>
      </c>
      <c r="N21" s="19">
        <f t="shared" si="5"/>
        <v>10</v>
      </c>
      <c r="O21" s="20">
        <v>1</v>
      </c>
      <c r="P21" s="21">
        <v>9</v>
      </c>
      <c r="Q21" s="19">
        <f t="shared" si="6"/>
        <v>69</v>
      </c>
      <c r="R21" s="20">
        <v>18</v>
      </c>
      <c r="S21" s="21">
        <v>51</v>
      </c>
    </row>
    <row r="22" spans="1:19" ht="13.5">
      <c r="A22" s="5" t="s">
        <v>74</v>
      </c>
      <c r="B22" s="19">
        <f t="shared" si="1"/>
        <v>199</v>
      </c>
      <c r="C22" s="20">
        <f t="shared" si="0"/>
        <v>37</v>
      </c>
      <c r="D22" s="21">
        <f t="shared" si="0"/>
        <v>162</v>
      </c>
      <c r="E22" s="19">
        <f t="shared" si="2"/>
        <v>160</v>
      </c>
      <c r="F22" s="20">
        <v>30</v>
      </c>
      <c r="G22" s="21">
        <v>130</v>
      </c>
      <c r="H22" s="19">
        <f t="shared" si="3"/>
        <v>6</v>
      </c>
      <c r="I22" s="20">
        <v>1</v>
      </c>
      <c r="J22" s="21">
        <v>5</v>
      </c>
      <c r="K22" s="19">
        <f t="shared" si="4"/>
        <v>4</v>
      </c>
      <c r="L22" s="20">
        <v>1</v>
      </c>
      <c r="M22" s="21">
        <v>3</v>
      </c>
      <c r="N22" s="19">
        <f t="shared" si="5"/>
        <v>5</v>
      </c>
      <c r="O22" s="40" t="s">
        <v>249</v>
      </c>
      <c r="P22" s="21">
        <v>5</v>
      </c>
      <c r="Q22" s="19">
        <f t="shared" si="6"/>
        <v>24</v>
      </c>
      <c r="R22" s="20">
        <v>5</v>
      </c>
      <c r="S22" s="21">
        <v>19</v>
      </c>
    </row>
    <row r="23" spans="1:19" ht="13.5">
      <c r="A23" s="5" t="s">
        <v>75</v>
      </c>
      <c r="B23" s="19">
        <f t="shared" si="1"/>
        <v>49</v>
      </c>
      <c r="C23" s="20">
        <f t="shared" si="0"/>
        <v>11</v>
      </c>
      <c r="D23" s="21">
        <f t="shared" si="0"/>
        <v>38</v>
      </c>
      <c r="E23" s="19">
        <f t="shared" si="2"/>
        <v>41</v>
      </c>
      <c r="F23" s="20">
        <v>9</v>
      </c>
      <c r="G23" s="21">
        <v>32</v>
      </c>
      <c r="H23" s="19">
        <f t="shared" si="3"/>
        <v>1</v>
      </c>
      <c r="I23" s="20">
        <v>1</v>
      </c>
      <c r="J23" s="41" t="s">
        <v>249</v>
      </c>
      <c r="K23" s="19">
        <f t="shared" si="4"/>
        <v>2</v>
      </c>
      <c r="L23" s="40" t="s">
        <v>249</v>
      </c>
      <c r="M23" s="21">
        <v>2</v>
      </c>
      <c r="N23" s="19">
        <f t="shared" si="5"/>
        <v>2</v>
      </c>
      <c r="O23" s="40" t="s">
        <v>249</v>
      </c>
      <c r="P23" s="21">
        <v>2</v>
      </c>
      <c r="Q23" s="19">
        <f t="shared" si="6"/>
        <v>3</v>
      </c>
      <c r="R23" s="20">
        <v>1</v>
      </c>
      <c r="S23" s="21">
        <v>2</v>
      </c>
    </row>
    <row r="24" spans="1:19" ht="13.5">
      <c r="A24" s="5" t="s">
        <v>76</v>
      </c>
      <c r="B24" s="19">
        <f t="shared" si="1"/>
        <v>6</v>
      </c>
      <c r="C24" s="20">
        <f t="shared" si="0"/>
        <v>2</v>
      </c>
      <c r="D24" s="21">
        <f t="shared" si="0"/>
        <v>4</v>
      </c>
      <c r="E24" s="19">
        <f t="shared" si="2"/>
        <v>5</v>
      </c>
      <c r="F24" s="20">
        <v>2</v>
      </c>
      <c r="G24" s="21">
        <v>3</v>
      </c>
      <c r="H24" s="40" t="s">
        <v>249</v>
      </c>
      <c r="I24" s="40" t="s">
        <v>249</v>
      </c>
      <c r="J24" s="41" t="s">
        <v>249</v>
      </c>
      <c r="K24" s="40" t="s">
        <v>249</v>
      </c>
      <c r="L24" s="40" t="s">
        <v>249</v>
      </c>
      <c r="M24" s="41" t="s">
        <v>249</v>
      </c>
      <c r="N24" s="40" t="s">
        <v>249</v>
      </c>
      <c r="O24" s="40" t="s">
        <v>249</v>
      </c>
      <c r="P24" s="41" t="s">
        <v>249</v>
      </c>
      <c r="Q24" s="19">
        <f t="shared" si="6"/>
        <v>1</v>
      </c>
      <c r="R24" s="40" t="s">
        <v>249</v>
      </c>
      <c r="S24" s="21">
        <v>1</v>
      </c>
    </row>
    <row r="25" spans="1:19" ht="13.5">
      <c r="A25" s="6" t="s">
        <v>4</v>
      </c>
      <c r="B25" s="40" t="s">
        <v>249</v>
      </c>
      <c r="C25" s="40" t="s">
        <v>249</v>
      </c>
      <c r="D25" s="51" t="s">
        <v>249</v>
      </c>
      <c r="E25" s="40" t="s">
        <v>249</v>
      </c>
      <c r="F25" s="40" t="s">
        <v>249</v>
      </c>
      <c r="G25" s="51" t="s">
        <v>249</v>
      </c>
      <c r="H25" s="40" t="s">
        <v>249</v>
      </c>
      <c r="I25" s="40" t="s">
        <v>249</v>
      </c>
      <c r="J25" s="51" t="s">
        <v>249</v>
      </c>
      <c r="K25" s="40" t="s">
        <v>249</v>
      </c>
      <c r="L25" s="40" t="s">
        <v>249</v>
      </c>
      <c r="M25" s="51" t="s">
        <v>249</v>
      </c>
      <c r="N25" s="40" t="s">
        <v>249</v>
      </c>
      <c r="O25" s="40" t="s">
        <v>249</v>
      </c>
      <c r="P25" s="51" t="s">
        <v>249</v>
      </c>
      <c r="Q25" s="40" t="s">
        <v>249</v>
      </c>
      <c r="R25" s="40" t="s">
        <v>249</v>
      </c>
      <c r="S25" s="51" t="s">
        <v>249</v>
      </c>
    </row>
    <row r="26" spans="1:19" ht="13.5">
      <c r="A26" s="7" t="s">
        <v>0</v>
      </c>
      <c r="B26" s="22">
        <f>SUM(C26:D26)</f>
        <v>107157</v>
      </c>
      <c r="C26" s="23">
        <f>SUM(C5:C25)</f>
        <v>51393</v>
      </c>
      <c r="D26" s="24">
        <f>SUM(D5:D25)</f>
        <v>55764</v>
      </c>
      <c r="E26" s="22">
        <f>SUM(F26:G26)</f>
        <v>90024</v>
      </c>
      <c r="F26" s="23">
        <f>SUM(F5:F25)</f>
        <v>43116</v>
      </c>
      <c r="G26" s="24">
        <f>SUM(G5:G25)</f>
        <v>46908</v>
      </c>
      <c r="H26" s="22">
        <f>SUM(I26:J26)</f>
        <v>2199</v>
      </c>
      <c r="I26" s="23">
        <f>SUM(I5:I25)</f>
        <v>1056</v>
      </c>
      <c r="J26" s="24">
        <f>SUM(J5:J25)</f>
        <v>1143</v>
      </c>
      <c r="K26" s="22">
        <f>SUM(L26:M26)</f>
        <v>2553</v>
      </c>
      <c r="L26" s="23">
        <f>SUM(L5:L25)</f>
        <v>1270</v>
      </c>
      <c r="M26" s="24">
        <f>SUM(M5:M25)</f>
        <v>1283</v>
      </c>
      <c r="N26" s="22">
        <f>SUM(O26:P26)</f>
        <v>2959</v>
      </c>
      <c r="O26" s="23">
        <f>SUM(O5:O25)</f>
        <v>1430</v>
      </c>
      <c r="P26" s="24">
        <f>SUM(P5:P25)</f>
        <v>1529</v>
      </c>
      <c r="Q26" s="22">
        <f>SUM(R26:S26)</f>
        <v>9422</v>
      </c>
      <c r="R26" s="23">
        <f>SUM(R5:R25)</f>
        <v>4521</v>
      </c>
      <c r="S26" s="24">
        <f>SUM(S5:S25)</f>
        <v>4901</v>
      </c>
    </row>
    <row r="27" spans="1:19" ht="13.5">
      <c r="A27" s="9"/>
      <c r="B27" s="25"/>
      <c r="C27" s="26"/>
      <c r="D27" s="27"/>
      <c r="E27" s="25"/>
      <c r="F27" s="26"/>
      <c r="G27" s="27"/>
      <c r="H27" s="25"/>
      <c r="I27" s="26"/>
      <c r="J27" s="27"/>
      <c r="K27" s="25"/>
      <c r="L27" s="26"/>
      <c r="M27" s="27"/>
      <c r="N27" s="25"/>
      <c r="O27" s="26"/>
      <c r="P27" s="27"/>
      <c r="Q27" s="25"/>
      <c r="R27" s="26"/>
      <c r="S27" s="27"/>
    </row>
  </sheetData>
  <sheetProtection/>
  <printOptions/>
  <pageMargins left="0.7874015748031497" right="0.7874015748031497" top="1.141732283464567" bottom="0.984251968503937" header="0.8661417322834646" footer="0.5118110236220472"/>
  <pageSetup horizontalDpi="600" verticalDpi="600" orientation="landscape" paperSize="9" scale="85" r:id="rId1"/>
  <headerFooter alignWithMargins="0">
    <oddHeader>&amp;L&amp;"ＭＳ 明朝,太字"&amp;18昭和30年国勢調査年齢（5歳階級別）・男女別人口</oddHeader>
    <oddFooter>&amp;C&amp;P / &amp;N ページ</oddFooter>
  </headerFooter>
  <colBreaks count="1" manualBreakCount="1">
    <brk id="16" min="1" max="26" man="1"/>
  </colBreaks>
  <ignoredErrors>
    <ignoredError sqref="E26 H26 K26 N26 Q2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B25" sqref="B25:D25"/>
    </sheetView>
  </sheetViews>
  <sheetFormatPr defaultColWidth="9.00390625" defaultRowHeight="13.5"/>
  <sheetData>
    <row r="1" spans="1:4" ht="21.75" customHeight="1">
      <c r="A1" s="1" t="s">
        <v>208</v>
      </c>
      <c r="B1" s="2"/>
      <c r="C1" s="2"/>
      <c r="D1" s="2"/>
    </row>
    <row r="2" spans="1:4" ht="21.75" customHeight="1">
      <c r="A2" s="3" t="s">
        <v>6</v>
      </c>
      <c r="B2" s="2"/>
      <c r="C2" s="2"/>
      <c r="D2" s="2"/>
    </row>
    <row r="3" spans="1:13" ht="12.75" customHeight="1">
      <c r="A3" s="13"/>
      <c r="B3" s="15"/>
      <c r="C3" s="10" t="s">
        <v>0</v>
      </c>
      <c r="D3" s="11"/>
      <c r="E3" s="15"/>
      <c r="F3" s="10" t="s">
        <v>6</v>
      </c>
      <c r="G3" s="11"/>
      <c r="H3" s="15"/>
      <c r="I3" s="10" t="s">
        <v>77</v>
      </c>
      <c r="J3" s="11"/>
      <c r="K3" s="15"/>
      <c r="L3" s="10" t="s">
        <v>21</v>
      </c>
      <c r="M3" s="11"/>
    </row>
    <row r="4" spans="1:13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  <c r="K4" s="16" t="s">
        <v>0</v>
      </c>
      <c r="L4" s="18" t="s">
        <v>1</v>
      </c>
      <c r="M4" s="17" t="s">
        <v>2</v>
      </c>
    </row>
    <row r="5" spans="1:13" ht="12.75" customHeight="1">
      <c r="A5" s="4" t="s">
        <v>3</v>
      </c>
      <c r="B5" s="19">
        <f>SUM(C5:D5)</f>
        <v>8310</v>
      </c>
      <c r="C5" s="20">
        <f aca="true" t="shared" si="0" ref="C5:C24">SUM(F5,I5,L5,)</f>
        <v>4318</v>
      </c>
      <c r="D5" s="21">
        <f aca="true" t="shared" si="1" ref="D5:D24">SUM(G5,J5,M5,)</f>
        <v>3992</v>
      </c>
      <c r="E5" s="19">
        <f>SUM(F5:G5)</f>
        <v>7309</v>
      </c>
      <c r="F5" s="20">
        <v>3783</v>
      </c>
      <c r="G5" s="21">
        <v>3526</v>
      </c>
      <c r="H5" s="19">
        <f>SUM(I5:J5)</f>
        <v>368</v>
      </c>
      <c r="I5" s="20">
        <v>204</v>
      </c>
      <c r="J5" s="21">
        <v>164</v>
      </c>
      <c r="K5" s="19">
        <f>SUM(L5:M5)</f>
        <v>633</v>
      </c>
      <c r="L5" s="20">
        <v>331</v>
      </c>
      <c r="M5" s="21">
        <v>302</v>
      </c>
    </row>
    <row r="6" spans="1:13" ht="12.75" customHeight="1">
      <c r="A6" s="4" t="s">
        <v>78</v>
      </c>
      <c r="B6" s="19">
        <f aca="true" t="shared" si="2" ref="B6:B24">SUM(C6:D6)</f>
        <v>9915</v>
      </c>
      <c r="C6" s="20">
        <f t="shared" si="0"/>
        <v>5099</v>
      </c>
      <c r="D6" s="21">
        <f t="shared" si="1"/>
        <v>4816</v>
      </c>
      <c r="E6" s="19">
        <f aca="true" t="shared" si="3" ref="E6:E24">SUM(F6:G6)</f>
        <v>8575</v>
      </c>
      <c r="F6" s="20">
        <v>4443</v>
      </c>
      <c r="G6" s="21">
        <v>4132</v>
      </c>
      <c r="H6" s="19">
        <f aca="true" t="shared" si="4" ref="H6:H23">SUM(I6:J6)</f>
        <v>526</v>
      </c>
      <c r="I6" s="20">
        <v>253</v>
      </c>
      <c r="J6" s="21">
        <v>273</v>
      </c>
      <c r="K6" s="19">
        <f aca="true" t="shared" si="5" ref="K6:K23">SUM(L6:M6)</f>
        <v>814</v>
      </c>
      <c r="L6" s="20">
        <v>403</v>
      </c>
      <c r="M6" s="21">
        <v>411</v>
      </c>
    </row>
    <row r="7" spans="1:13" ht="12.75" customHeight="1">
      <c r="A7" s="4" t="s">
        <v>79</v>
      </c>
      <c r="B7" s="19">
        <f t="shared" si="2"/>
        <v>12598</v>
      </c>
      <c r="C7" s="20">
        <f t="shared" si="0"/>
        <v>6419</v>
      </c>
      <c r="D7" s="21">
        <f t="shared" si="1"/>
        <v>6179</v>
      </c>
      <c r="E7" s="19">
        <f t="shared" si="3"/>
        <v>10898</v>
      </c>
      <c r="F7" s="20">
        <v>5537</v>
      </c>
      <c r="G7" s="21">
        <v>5361</v>
      </c>
      <c r="H7" s="19">
        <f t="shared" si="4"/>
        <v>608</v>
      </c>
      <c r="I7" s="20">
        <v>302</v>
      </c>
      <c r="J7" s="21">
        <v>306</v>
      </c>
      <c r="K7" s="19">
        <f t="shared" si="5"/>
        <v>1092</v>
      </c>
      <c r="L7" s="20">
        <v>580</v>
      </c>
      <c r="M7" s="21">
        <v>512</v>
      </c>
    </row>
    <row r="8" spans="1:13" ht="12.75" customHeight="1">
      <c r="A8" s="5" t="s">
        <v>80</v>
      </c>
      <c r="B8" s="19">
        <f t="shared" si="2"/>
        <v>9988</v>
      </c>
      <c r="C8" s="20">
        <f t="shared" si="0"/>
        <v>4960</v>
      </c>
      <c r="D8" s="21">
        <f t="shared" si="1"/>
        <v>5028</v>
      </c>
      <c r="E8" s="19">
        <f t="shared" si="3"/>
        <v>8792</v>
      </c>
      <c r="F8" s="20">
        <v>4346</v>
      </c>
      <c r="G8" s="21">
        <v>4446</v>
      </c>
      <c r="H8" s="19">
        <f t="shared" si="4"/>
        <v>427</v>
      </c>
      <c r="I8" s="20">
        <v>223</v>
      </c>
      <c r="J8" s="21">
        <v>204</v>
      </c>
      <c r="K8" s="19">
        <f t="shared" si="5"/>
        <v>769</v>
      </c>
      <c r="L8" s="20">
        <v>391</v>
      </c>
      <c r="M8" s="21">
        <v>378</v>
      </c>
    </row>
    <row r="9" spans="1:13" ht="12.75" customHeight="1">
      <c r="A9" s="5" t="s">
        <v>81</v>
      </c>
      <c r="B9" s="19">
        <f t="shared" si="2"/>
        <v>8117</v>
      </c>
      <c r="C9" s="20">
        <f t="shared" si="0"/>
        <v>3564</v>
      </c>
      <c r="D9" s="21">
        <f t="shared" si="1"/>
        <v>4553</v>
      </c>
      <c r="E9" s="19">
        <f t="shared" si="3"/>
        <v>7217</v>
      </c>
      <c r="F9" s="20">
        <v>3170</v>
      </c>
      <c r="G9" s="21">
        <v>4047</v>
      </c>
      <c r="H9" s="19">
        <f t="shared" si="4"/>
        <v>336</v>
      </c>
      <c r="I9" s="20">
        <v>154</v>
      </c>
      <c r="J9" s="21">
        <v>182</v>
      </c>
      <c r="K9" s="19">
        <f t="shared" si="5"/>
        <v>564</v>
      </c>
      <c r="L9" s="20">
        <v>240</v>
      </c>
      <c r="M9" s="21">
        <v>324</v>
      </c>
    </row>
    <row r="10" spans="1:13" ht="12.75" customHeight="1">
      <c r="A10" s="5" t="s">
        <v>82</v>
      </c>
      <c r="B10" s="19">
        <f t="shared" si="2"/>
        <v>8934</v>
      </c>
      <c r="C10" s="20">
        <f t="shared" si="0"/>
        <v>4242</v>
      </c>
      <c r="D10" s="21">
        <f t="shared" si="1"/>
        <v>4692</v>
      </c>
      <c r="E10" s="19">
        <f t="shared" si="3"/>
        <v>7963</v>
      </c>
      <c r="F10" s="20">
        <v>3764</v>
      </c>
      <c r="G10" s="21">
        <v>4199</v>
      </c>
      <c r="H10" s="19">
        <f t="shared" si="4"/>
        <v>349</v>
      </c>
      <c r="I10" s="20">
        <v>177</v>
      </c>
      <c r="J10" s="21">
        <v>172</v>
      </c>
      <c r="K10" s="19">
        <f t="shared" si="5"/>
        <v>622</v>
      </c>
      <c r="L10" s="20">
        <v>301</v>
      </c>
      <c r="M10" s="21">
        <v>321</v>
      </c>
    </row>
    <row r="11" spans="1:13" ht="12.75" customHeight="1">
      <c r="A11" s="5" t="s">
        <v>83</v>
      </c>
      <c r="B11" s="19">
        <f t="shared" si="2"/>
        <v>9244</v>
      </c>
      <c r="C11" s="20">
        <f t="shared" si="0"/>
        <v>4458</v>
      </c>
      <c r="D11" s="21">
        <f t="shared" si="1"/>
        <v>4786</v>
      </c>
      <c r="E11" s="19">
        <f t="shared" si="3"/>
        <v>8195</v>
      </c>
      <c r="F11" s="20">
        <v>3954</v>
      </c>
      <c r="G11" s="21">
        <v>4241</v>
      </c>
      <c r="H11" s="19">
        <f t="shared" si="4"/>
        <v>353</v>
      </c>
      <c r="I11" s="20">
        <v>168</v>
      </c>
      <c r="J11" s="21">
        <v>185</v>
      </c>
      <c r="K11" s="19">
        <f t="shared" si="5"/>
        <v>696</v>
      </c>
      <c r="L11" s="20">
        <v>336</v>
      </c>
      <c r="M11" s="21">
        <v>360</v>
      </c>
    </row>
    <row r="12" spans="1:13" ht="12.75" customHeight="1">
      <c r="A12" s="5" t="s">
        <v>84</v>
      </c>
      <c r="B12" s="19">
        <f t="shared" si="2"/>
        <v>7961</v>
      </c>
      <c r="C12" s="20">
        <f t="shared" si="0"/>
        <v>3522</v>
      </c>
      <c r="D12" s="21">
        <f t="shared" si="1"/>
        <v>4439</v>
      </c>
      <c r="E12" s="19">
        <f t="shared" si="3"/>
        <v>6979</v>
      </c>
      <c r="F12" s="20">
        <v>3077</v>
      </c>
      <c r="G12" s="21">
        <v>3902</v>
      </c>
      <c r="H12" s="19">
        <f t="shared" si="4"/>
        <v>334</v>
      </c>
      <c r="I12" s="20">
        <v>150</v>
      </c>
      <c r="J12" s="21">
        <v>184</v>
      </c>
      <c r="K12" s="19">
        <f t="shared" si="5"/>
        <v>648</v>
      </c>
      <c r="L12" s="20">
        <v>295</v>
      </c>
      <c r="M12" s="21">
        <v>353</v>
      </c>
    </row>
    <row r="13" spans="1:13" ht="12.75" customHeight="1">
      <c r="A13" s="5" t="s">
        <v>85</v>
      </c>
      <c r="B13" s="19">
        <f t="shared" si="2"/>
        <v>6334</v>
      </c>
      <c r="C13" s="20">
        <f t="shared" si="0"/>
        <v>2679</v>
      </c>
      <c r="D13" s="21">
        <f t="shared" si="1"/>
        <v>3655</v>
      </c>
      <c r="E13" s="19">
        <f t="shared" si="3"/>
        <v>5521</v>
      </c>
      <c r="F13" s="20">
        <v>2358</v>
      </c>
      <c r="G13" s="21">
        <v>3163</v>
      </c>
      <c r="H13" s="19">
        <f t="shared" si="4"/>
        <v>263</v>
      </c>
      <c r="I13" s="20">
        <v>105</v>
      </c>
      <c r="J13" s="21">
        <v>158</v>
      </c>
      <c r="K13" s="19">
        <f t="shared" si="5"/>
        <v>550</v>
      </c>
      <c r="L13" s="20">
        <v>216</v>
      </c>
      <c r="M13" s="21">
        <v>334</v>
      </c>
    </row>
    <row r="14" spans="1:13" ht="12.75" customHeight="1">
      <c r="A14" s="5" t="s">
        <v>86</v>
      </c>
      <c r="B14" s="19">
        <f t="shared" si="2"/>
        <v>6089</v>
      </c>
      <c r="C14" s="20">
        <f t="shared" si="0"/>
        <v>2830</v>
      </c>
      <c r="D14" s="21">
        <f t="shared" si="1"/>
        <v>3259</v>
      </c>
      <c r="E14" s="19">
        <f t="shared" si="3"/>
        <v>5282</v>
      </c>
      <c r="F14" s="20">
        <v>2455</v>
      </c>
      <c r="G14" s="21">
        <v>2827</v>
      </c>
      <c r="H14" s="19">
        <f t="shared" si="4"/>
        <v>316</v>
      </c>
      <c r="I14" s="20">
        <v>148</v>
      </c>
      <c r="J14" s="21">
        <v>168</v>
      </c>
      <c r="K14" s="19">
        <f t="shared" si="5"/>
        <v>491</v>
      </c>
      <c r="L14" s="20">
        <v>227</v>
      </c>
      <c r="M14" s="21">
        <v>264</v>
      </c>
    </row>
    <row r="15" spans="1:13" ht="12.75" customHeight="1">
      <c r="A15" s="5" t="s">
        <v>87</v>
      </c>
      <c r="B15" s="19">
        <f t="shared" si="2"/>
        <v>5435</v>
      </c>
      <c r="C15" s="20">
        <f t="shared" si="0"/>
        <v>2551</v>
      </c>
      <c r="D15" s="21">
        <f t="shared" si="1"/>
        <v>2884</v>
      </c>
      <c r="E15" s="19">
        <f t="shared" si="3"/>
        <v>4669</v>
      </c>
      <c r="F15" s="20">
        <v>2194</v>
      </c>
      <c r="G15" s="21">
        <v>2475</v>
      </c>
      <c r="H15" s="19">
        <f t="shared" si="4"/>
        <v>284</v>
      </c>
      <c r="I15" s="20">
        <v>135</v>
      </c>
      <c r="J15" s="21">
        <v>149</v>
      </c>
      <c r="K15" s="19">
        <f t="shared" si="5"/>
        <v>482</v>
      </c>
      <c r="L15" s="20">
        <v>222</v>
      </c>
      <c r="M15" s="21">
        <v>260</v>
      </c>
    </row>
    <row r="16" spans="1:13" ht="12.75" customHeight="1">
      <c r="A16" s="5" t="s">
        <v>88</v>
      </c>
      <c r="B16" s="19">
        <f t="shared" si="2"/>
        <v>4483</v>
      </c>
      <c r="C16" s="20">
        <f t="shared" si="0"/>
        <v>2139</v>
      </c>
      <c r="D16" s="21">
        <f t="shared" si="1"/>
        <v>2344</v>
      </c>
      <c r="E16" s="19">
        <f t="shared" si="3"/>
        <v>3861</v>
      </c>
      <c r="F16" s="20">
        <v>1822</v>
      </c>
      <c r="G16" s="21">
        <v>2039</v>
      </c>
      <c r="H16" s="19">
        <f t="shared" si="4"/>
        <v>200</v>
      </c>
      <c r="I16" s="20">
        <v>101</v>
      </c>
      <c r="J16" s="21">
        <v>99</v>
      </c>
      <c r="K16" s="19">
        <f t="shared" si="5"/>
        <v>422</v>
      </c>
      <c r="L16" s="20">
        <v>216</v>
      </c>
      <c r="M16" s="21">
        <v>206</v>
      </c>
    </row>
    <row r="17" spans="1:13" ht="12.75" customHeight="1">
      <c r="A17" s="5" t="s">
        <v>89</v>
      </c>
      <c r="B17" s="19">
        <f t="shared" si="2"/>
        <v>4024</v>
      </c>
      <c r="C17" s="20">
        <f t="shared" si="0"/>
        <v>1930</v>
      </c>
      <c r="D17" s="21">
        <f t="shared" si="1"/>
        <v>2094</v>
      </c>
      <c r="E17" s="19">
        <f t="shared" si="3"/>
        <v>3482</v>
      </c>
      <c r="F17" s="20">
        <v>1673</v>
      </c>
      <c r="G17" s="21">
        <v>1809</v>
      </c>
      <c r="H17" s="19">
        <f t="shared" si="4"/>
        <v>180</v>
      </c>
      <c r="I17" s="20">
        <v>90</v>
      </c>
      <c r="J17" s="21">
        <v>90</v>
      </c>
      <c r="K17" s="19">
        <f t="shared" si="5"/>
        <v>362</v>
      </c>
      <c r="L17" s="20">
        <v>167</v>
      </c>
      <c r="M17" s="21">
        <v>195</v>
      </c>
    </row>
    <row r="18" spans="1:13" ht="12.75" customHeight="1">
      <c r="A18" s="5" t="s">
        <v>90</v>
      </c>
      <c r="B18" s="19">
        <f t="shared" si="2"/>
        <v>2748</v>
      </c>
      <c r="C18" s="20">
        <f t="shared" si="0"/>
        <v>1267</v>
      </c>
      <c r="D18" s="21">
        <f t="shared" si="1"/>
        <v>1481</v>
      </c>
      <c r="E18" s="19">
        <f t="shared" si="3"/>
        <v>2359</v>
      </c>
      <c r="F18" s="20">
        <v>1074</v>
      </c>
      <c r="G18" s="21">
        <v>1285</v>
      </c>
      <c r="H18" s="19">
        <f t="shared" si="4"/>
        <v>137</v>
      </c>
      <c r="I18" s="20">
        <v>71</v>
      </c>
      <c r="J18" s="21">
        <v>66</v>
      </c>
      <c r="K18" s="19">
        <f t="shared" si="5"/>
        <v>252</v>
      </c>
      <c r="L18" s="20">
        <v>122</v>
      </c>
      <c r="M18" s="21">
        <v>130</v>
      </c>
    </row>
    <row r="19" spans="1:13" ht="12.75" customHeight="1">
      <c r="A19" s="5" t="s">
        <v>91</v>
      </c>
      <c r="B19" s="19">
        <f t="shared" si="2"/>
        <v>2092</v>
      </c>
      <c r="C19" s="20">
        <f t="shared" si="0"/>
        <v>872</v>
      </c>
      <c r="D19" s="21">
        <f t="shared" si="1"/>
        <v>1220</v>
      </c>
      <c r="E19" s="19">
        <f t="shared" si="3"/>
        <v>1766</v>
      </c>
      <c r="F19" s="20">
        <v>736</v>
      </c>
      <c r="G19" s="21">
        <v>1030</v>
      </c>
      <c r="H19" s="19">
        <f t="shared" si="4"/>
        <v>130</v>
      </c>
      <c r="I19" s="20">
        <v>54</v>
      </c>
      <c r="J19" s="21">
        <v>76</v>
      </c>
      <c r="K19" s="19">
        <f t="shared" si="5"/>
        <v>196</v>
      </c>
      <c r="L19" s="20">
        <v>82</v>
      </c>
      <c r="M19" s="21">
        <v>114</v>
      </c>
    </row>
    <row r="20" spans="1:13" ht="12.75" customHeight="1">
      <c r="A20" s="5" t="s">
        <v>92</v>
      </c>
      <c r="B20" s="19">
        <f t="shared" si="2"/>
        <v>1311</v>
      </c>
      <c r="C20" s="20">
        <f t="shared" si="0"/>
        <v>477</v>
      </c>
      <c r="D20" s="21">
        <f t="shared" si="1"/>
        <v>834</v>
      </c>
      <c r="E20" s="19">
        <f t="shared" si="3"/>
        <v>1094</v>
      </c>
      <c r="F20" s="20">
        <v>393</v>
      </c>
      <c r="G20" s="21">
        <v>701</v>
      </c>
      <c r="H20" s="19">
        <f t="shared" si="4"/>
        <v>73</v>
      </c>
      <c r="I20" s="20">
        <v>28</v>
      </c>
      <c r="J20" s="21">
        <v>45</v>
      </c>
      <c r="K20" s="19">
        <f t="shared" si="5"/>
        <v>144</v>
      </c>
      <c r="L20" s="20">
        <v>56</v>
      </c>
      <c r="M20" s="21">
        <v>88</v>
      </c>
    </row>
    <row r="21" spans="1:13" ht="13.5">
      <c r="A21" s="5" t="s">
        <v>93</v>
      </c>
      <c r="B21" s="19">
        <f t="shared" si="2"/>
        <v>703</v>
      </c>
      <c r="C21" s="20">
        <f t="shared" si="0"/>
        <v>229</v>
      </c>
      <c r="D21" s="21">
        <f t="shared" si="1"/>
        <v>474</v>
      </c>
      <c r="E21" s="19">
        <f t="shared" si="3"/>
        <v>595</v>
      </c>
      <c r="F21" s="20">
        <v>199</v>
      </c>
      <c r="G21" s="21">
        <v>396</v>
      </c>
      <c r="H21" s="19">
        <f t="shared" si="4"/>
        <v>36</v>
      </c>
      <c r="I21" s="20">
        <v>12</v>
      </c>
      <c r="J21" s="21">
        <v>24</v>
      </c>
      <c r="K21" s="19">
        <f t="shared" si="5"/>
        <v>72</v>
      </c>
      <c r="L21" s="20">
        <v>18</v>
      </c>
      <c r="M21" s="21">
        <v>54</v>
      </c>
    </row>
    <row r="22" spans="1:13" ht="13.5">
      <c r="A22" s="5" t="s">
        <v>94</v>
      </c>
      <c r="B22" s="19">
        <f t="shared" si="2"/>
        <v>242</v>
      </c>
      <c r="C22" s="20">
        <f t="shared" si="0"/>
        <v>74</v>
      </c>
      <c r="D22" s="21">
        <f t="shared" si="1"/>
        <v>168</v>
      </c>
      <c r="E22" s="19">
        <f t="shared" si="3"/>
        <v>203</v>
      </c>
      <c r="F22" s="20">
        <v>64</v>
      </c>
      <c r="G22" s="21">
        <v>139</v>
      </c>
      <c r="H22" s="19">
        <f t="shared" si="4"/>
        <v>8</v>
      </c>
      <c r="I22" s="20">
        <v>1</v>
      </c>
      <c r="J22" s="21">
        <v>7</v>
      </c>
      <c r="K22" s="19">
        <f t="shared" si="5"/>
        <v>31</v>
      </c>
      <c r="L22" s="20">
        <v>9</v>
      </c>
      <c r="M22" s="21">
        <v>22</v>
      </c>
    </row>
    <row r="23" spans="1:13" ht="13.5">
      <c r="A23" s="5" t="s">
        <v>95</v>
      </c>
      <c r="B23" s="19">
        <f t="shared" si="2"/>
        <v>47</v>
      </c>
      <c r="C23" s="20">
        <f t="shared" si="0"/>
        <v>7</v>
      </c>
      <c r="D23" s="21">
        <f t="shared" si="1"/>
        <v>40</v>
      </c>
      <c r="E23" s="19">
        <f t="shared" si="3"/>
        <v>40</v>
      </c>
      <c r="F23" s="20">
        <v>6</v>
      </c>
      <c r="G23" s="21">
        <v>34</v>
      </c>
      <c r="H23" s="19">
        <f t="shared" si="4"/>
        <v>1</v>
      </c>
      <c r="I23" s="40" t="s">
        <v>249</v>
      </c>
      <c r="J23" s="21">
        <v>1</v>
      </c>
      <c r="K23" s="19">
        <f t="shared" si="5"/>
        <v>6</v>
      </c>
      <c r="L23" s="20">
        <v>1</v>
      </c>
      <c r="M23" s="21">
        <v>5</v>
      </c>
    </row>
    <row r="24" spans="1:13" ht="13.5">
      <c r="A24" s="5" t="s">
        <v>96</v>
      </c>
      <c r="B24" s="19">
        <f t="shared" si="2"/>
        <v>8</v>
      </c>
      <c r="C24" s="20">
        <f t="shared" si="0"/>
        <v>1</v>
      </c>
      <c r="D24" s="21">
        <f t="shared" si="1"/>
        <v>7</v>
      </c>
      <c r="E24" s="19">
        <f t="shared" si="3"/>
        <v>8</v>
      </c>
      <c r="F24" s="20">
        <v>1</v>
      </c>
      <c r="G24" s="21">
        <v>7</v>
      </c>
      <c r="H24" s="40" t="s">
        <v>249</v>
      </c>
      <c r="I24" s="40" t="s">
        <v>249</v>
      </c>
      <c r="J24" s="41" t="s">
        <v>249</v>
      </c>
      <c r="K24" s="40" t="s">
        <v>249</v>
      </c>
      <c r="L24" s="40" t="s">
        <v>249</v>
      </c>
      <c r="M24" s="41" t="s">
        <v>249</v>
      </c>
    </row>
    <row r="25" spans="1:13" ht="13.5">
      <c r="A25" s="6" t="s">
        <v>4</v>
      </c>
      <c r="B25" s="40" t="s">
        <v>249</v>
      </c>
      <c r="C25" s="40" t="s">
        <v>249</v>
      </c>
      <c r="D25" s="51" t="s">
        <v>249</v>
      </c>
      <c r="E25" s="40" t="s">
        <v>249</v>
      </c>
      <c r="F25" s="40" t="s">
        <v>249</v>
      </c>
      <c r="G25" s="51" t="s">
        <v>249</v>
      </c>
      <c r="H25" s="40" t="s">
        <v>249</v>
      </c>
      <c r="I25" s="40" t="s">
        <v>249</v>
      </c>
      <c r="J25" s="51" t="s">
        <v>249</v>
      </c>
      <c r="K25" s="40" t="s">
        <v>249</v>
      </c>
      <c r="L25" s="40" t="s">
        <v>249</v>
      </c>
      <c r="M25" s="51" t="s">
        <v>249</v>
      </c>
    </row>
    <row r="26" spans="1:13" ht="13.5">
      <c r="A26" s="7" t="s">
        <v>0</v>
      </c>
      <c r="B26" s="22">
        <f>SUM(C26:D26)</f>
        <v>108583</v>
      </c>
      <c r="C26" s="23">
        <f>SUM(C5:C25)</f>
        <v>51638</v>
      </c>
      <c r="D26" s="24">
        <f>SUM(D5:D25)</f>
        <v>56945</v>
      </c>
      <c r="E26" s="22">
        <f>SUM(F26:G26)</f>
        <v>94808</v>
      </c>
      <c r="F26" s="23">
        <f>SUM(F5:F25)</f>
        <v>45049</v>
      </c>
      <c r="G26" s="24">
        <f>SUM(G5:G25)</f>
        <v>49759</v>
      </c>
      <c r="H26" s="22">
        <f>SUM(I26:J26)</f>
        <v>4929</v>
      </c>
      <c r="I26" s="23">
        <f>SUM(I5:I25)</f>
        <v>2376</v>
      </c>
      <c r="J26" s="24">
        <f>SUM(J5:J25)</f>
        <v>2553</v>
      </c>
      <c r="K26" s="22">
        <f>SUM(L26:M26)</f>
        <v>8846</v>
      </c>
      <c r="L26" s="23">
        <f>SUM(L5:L25)</f>
        <v>4213</v>
      </c>
      <c r="M26" s="24">
        <f>SUM(M5:M25)</f>
        <v>4633</v>
      </c>
    </row>
    <row r="27" spans="1:13" ht="13.5">
      <c r="A27" s="9"/>
      <c r="B27" s="25"/>
      <c r="C27" s="26"/>
      <c r="D27" s="27"/>
      <c r="E27" s="25"/>
      <c r="F27" s="26"/>
      <c r="G27" s="27"/>
      <c r="H27" s="25"/>
      <c r="I27" s="26"/>
      <c r="J27" s="27"/>
      <c r="K27" s="25"/>
      <c r="L27" s="26"/>
      <c r="M27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Ｐ明朝,太字"&amp;18昭和35年国勢調査年齢（5歳階級別）・男女別人口</oddHeader>
    <oddFooter>&amp;C&amp;P / &amp;N ページ</oddFooter>
  </headerFooter>
  <ignoredErrors>
    <ignoredError sqref="K26 H26 E2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B25" sqref="B25:D25"/>
    </sheetView>
  </sheetViews>
  <sheetFormatPr defaultColWidth="9.00390625" defaultRowHeight="13.5"/>
  <sheetData>
    <row r="1" spans="1:4" ht="21.75" customHeight="1">
      <c r="A1" s="1" t="s">
        <v>209</v>
      </c>
      <c r="B1" s="2"/>
      <c r="C1" s="2"/>
      <c r="D1" s="2"/>
    </row>
    <row r="2" spans="1:4" ht="21.75" customHeight="1">
      <c r="A2" s="3" t="s">
        <v>6</v>
      </c>
      <c r="B2" s="2"/>
      <c r="C2" s="2"/>
      <c r="D2" s="2"/>
    </row>
    <row r="3" spans="1:13" ht="12.75" customHeight="1">
      <c r="A3" s="13"/>
      <c r="B3" s="15"/>
      <c r="C3" s="10" t="s">
        <v>0</v>
      </c>
      <c r="D3" s="11"/>
      <c r="E3" s="15"/>
      <c r="F3" s="10" t="s">
        <v>6</v>
      </c>
      <c r="G3" s="11"/>
      <c r="H3" s="15"/>
      <c r="I3" s="10" t="s">
        <v>77</v>
      </c>
      <c r="J3" s="11"/>
      <c r="K3" s="15"/>
      <c r="L3" s="10" t="s">
        <v>21</v>
      </c>
      <c r="M3" s="11"/>
    </row>
    <row r="4" spans="1:13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  <c r="K4" s="16" t="s">
        <v>0</v>
      </c>
      <c r="L4" s="18" t="s">
        <v>1</v>
      </c>
      <c r="M4" s="17" t="s">
        <v>2</v>
      </c>
    </row>
    <row r="5" spans="1:13" ht="12.75" customHeight="1">
      <c r="A5" s="4" t="s">
        <v>3</v>
      </c>
      <c r="B5" s="19">
        <f>SUM(C5:D5)</f>
        <v>8339</v>
      </c>
      <c r="C5" s="20">
        <f aca="true" t="shared" si="0" ref="C5:C24">SUM(F5,I5,L5)</f>
        <v>4258</v>
      </c>
      <c r="D5" s="21">
        <f aca="true" t="shared" si="1" ref="D5:D24">SUM(G5,J5,M5)</f>
        <v>4081</v>
      </c>
      <c r="E5" s="19">
        <f>SUM(F5:G5)</f>
        <v>7514</v>
      </c>
      <c r="F5" s="20">
        <v>3849</v>
      </c>
      <c r="G5" s="21">
        <v>3665</v>
      </c>
      <c r="H5" s="19">
        <f>SUM(I5:J5)</f>
        <v>287</v>
      </c>
      <c r="I5" s="20">
        <v>143</v>
      </c>
      <c r="J5" s="21">
        <v>144</v>
      </c>
      <c r="K5" s="19">
        <f>SUM(L5:M5)</f>
        <v>538</v>
      </c>
      <c r="L5" s="20">
        <v>266</v>
      </c>
      <c r="M5" s="21">
        <v>272</v>
      </c>
    </row>
    <row r="6" spans="1:13" ht="12.75" customHeight="1">
      <c r="A6" s="4" t="s">
        <v>97</v>
      </c>
      <c r="B6" s="19">
        <f aca="true" t="shared" si="2" ref="B6:B24">SUM(C6:D6)</f>
        <v>8561</v>
      </c>
      <c r="C6" s="20">
        <f t="shared" si="0"/>
        <v>4424</v>
      </c>
      <c r="D6" s="21">
        <f t="shared" si="1"/>
        <v>4137</v>
      </c>
      <c r="E6" s="19">
        <f aca="true" t="shared" si="3" ref="E6:E24">SUM(F6:G6)</f>
        <v>7576</v>
      </c>
      <c r="F6" s="20">
        <v>3913</v>
      </c>
      <c r="G6" s="21">
        <v>3663</v>
      </c>
      <c r="H6" s="19">
        <f aca="true" t="shared" si="4" ref="H6:H22">SUM(I6:J6)</f>
        <v>360</v>
      </c>
      <c r="I6" s="20">
        <v>196</v>
      </c>
      <c r="J6" s="21">
        <v>164</v>
      </c>
      <c r="K6" s="19">
        <f aca="true" t="shared" si="5" ref="K6:K24">SUM(L6:M6)</f>
        <v>625</v>
      </c>
      <c r="L6" s="20">
        <v>315</v>
      </c>
      <c r="M6" s="21">
        <v>310</v>
      </c>
    </row>
    <row r="7" spans="1:13" ht="12.75" customHeight="1">
      <c r="A7" s="4" t="s">
        <v>98</v>
      </c>
      <c r="B7" s="19">
        <f t="shared" si="2"/>
        <v>10220</v>
      </c>
      <c r="C7" s="20">
        <f t="shared" si="0"/>
        <v>5217</v>
      </c>
      <c r="D7" s="21">
        <f t="shared" si="1"/>
        <v>5003</v>
      </c>
      <c r="E7" s="19">
        <f t="shared" si="3"/>
        <v>8927</v>
      </c>
      <c r="F7" s="20">
        <v>4581</v>
      </c>
      <c r="G7" s="21">
        <v>4346</v>
      </c>
      <c r="H7" s="19">
        <f t="shared" si="4"/>
        <v>494</v>
      </c>
      <c r="I7" s="20">
        <v>236</v>
      </c>
      <c r="J7" s="21">
        <v>258</v>
      </c>
      <c r="K7" s="19">
        <f t="shared" si="5"/>
        <v>799</v>
      </c>
      <c r="L7" s="20">
        <v>400</v>
      </c>
      <c r="M7" s="21">
        <v>399</v>
      </c>
    </row>
    <row r="8" spans="1:13" ht="12.75" customHeight="1">
      <c r="A8" s="5" t="s">
        <v>99</v>
      </c>
      <c r="B8" s="19">
        <f t="shared" si="2"/>
        <v>11448</v>
      </c>
      <c r="C8" s="20">
        <f t="shared" si="0"/>
        <v>5659</v>
      </c>
      <c r="D8" s="21">
        <f t="shared" si="1"/>
        <v>5789</v>
      </c>
      <c r="E8" s="19">
        <f t="shared" si="3"/>
        <v>10088</v>
      </c>
      <c r="F8" s="20">
        <v>4978</v>
      </c>
      <c r="G8" s="21">
        <v>5110</v>
      </c>
      <c r="H8" s="19">
        <f t="shared" si="4"/>
        <v>468</v>
      </c>
      <c r="I8" s="20">
        <v>235</v>
      </c>
      <c r="J8" s="21">
        <v>233</v>
      </c>
      <c r="K8" s="19">
        <f t="shared" si="5"/>
        <v>892</v>
      </c>
      <c r="L8" s="20">
        <v>446</v>
      </c>
      <c r="M8" s="21">
        <v>446</v>
      </c>
    </row>
    <row r="9" spans="1:13" ht="12.75" customHeight="1">
      <c r="A9" s="5" t="s">
        <v>100</v>
      </c>
      <c r="B9" s="19">
        <f t="shared" si="2"/>
        <v>8319</v>
      </c>
      <c r="C9" s="20">
        <f t="shared" si="0"/>
        <v>3538</v>
      </c>
      <c r="D9" s="21">
        <f t="shared" si="1"/>
        <v>4781</v>
      </c>
      <c r="E9" s="19">
        <f t="shared" si="3"/>
        <v>7518</v>
      </c>
      <c r="F9" s="20">
        <v>3197</v>
      </c>
      <c r="G9" s="21">
        <v>4321</v>
      </c>
      <c r="H9" s="19">
        <f t="shared" si="4"/>
        <v>272</v>
      </c>
      <c r="I9" s="20">
        <v>119</v>
      </c>
      <c r="J9" s="21">
        <v>153</v>
      </c>
      <c r="K9" s="19">
        <f t="shared" si="5"/>
        <v>529</v>
      </c>
      <c r="L9" s="20">
        <v>222</v>
      </c>
      <c r="M9" s="21">
        <v>307</v>
      </c>
    </row>
    <row r="10" spans="1:13" ht="12.75" customHeight="1">
      <c r="A10" s="5" t="s">
        <v>101</v>
      </c>
      <c r="B10" s="19">
        <f t="shared" si="2"/>
        <v>8608</v>
      </c>
      <c r="C10" s="20">
        <f t="shared" si="0"/>
        <v>4004</v>
      </c>
      <c r="D10" s="21">
        <f t="shared" si="1"/>
        <v>4604</v>
      </c>
      <c r="E10" s="19">
        <f t="shared" si="3"/>
        <v>7814</v>
      </c>
      <c r="F10" s="20">
        <v>3623</v>
      </c>
      <c r="G10" s="21">
        <v>4191</v>
      </c>
      <c r="H10" s="19">
        <f t="shared" si="4"/>
        <v>275</v>
      </c>
      <c r="I10" s="20">
        <v>139</v>
      </c>
      <c r="J10" s="21">
        <v>136</v>
      </c>
      <c r="K10" s="19">
        <f t="shared" si="5"/>
        <v>519</v>
      </c>
      <c r="L10" s="20">
        <v>242</v>
      </c>
      <c r="M10" s="21">
        <v>277</v>
      </c>
    </row>
    <row r="11" spans="1:13" ht="12.75" customHeight="1">
      <c r="A11" s="5" t="s">
        <v>102</v>
      </c>
      <c r="B11" s="19">
        <f t="shared" si="2"/>
        <v>9308</v>
      </c>
      <c r="C11" s="20">
        <f t="shared" si="0"/>
        <v>4560</v>
      </c>
      <c r="D11" s="21">
        <f t="shared" si="1"/>
        <v>4748</v>
      </c>
      <c r="E11" s="19">
        <f t="shared" si="3"/>
        <v>8395</v>
      </c>
      <c r="F11" s="20">
        <v>4110</v>
      </c>
      <c r="G11" s="21">
        <v>4285</v>
      </c>
      <c r="H11" s="19">
        <f t="shared" si="4"/>
        <v>322</v>
      </c>
      <c r="I11" s="20">
        <v>163</v>
      </c>
      <c r="J11" s="21">
        <v>159</v>
      </c>
      <c r="K11" s="19">
        <f t="shared" si="5"/>
        <v>591</v>
      </c>
      <c r="L11" s="20">
        <v>287</v>
      </c>
      <c r="M11" s="21">
        <v>304</v>
      </c>
    </row>
    <row r="12" spans="1:13" ht="12.75" customHeight="1">
      <c r="A12" s="5" t="s">
        <v>103</v>
      </c>
      <c r="B12" s="19">
        <f t="shared" si="2"/>
        <v>9376</v>
      </c>
      <c r="C12" s="20">
        <f t="shared" si="0"/>
        <v>4509</v>
      </c>
      <c r="D12" s="21">
        <f t="shared" si="1"/>
        <v>4867</v>
      </c>
      <c r="E12" s="19">
        <f t="shared" si="3"/>
        <v>8369</v>
      </c>
      <c r="F12" s="20">
        <v>4024</v>
      </c>
      <c r="G12" s="21">
        <v>4345</v>
      </c>
      <c r="H12" s="19">
        <f t="shared" si="4"/>
        <v>331</v>
      </c>
      <c r="I12" s="20">
        <v>158</v>
      </c>
      <c r="J12" s="21">
        <v>173</v>
      </c>
      <c r="K12" s="19">
        <f t="shared" si="5"/>
        <v>676</v>
      </c>
      <c r="L12" s="20">
        <v>327</v>
      </c>
      <c r="M12" s="21">
        <v>349</v>
      </c>
    </row>
    <row r="13" spans="1:13" ht="12.75" customHeight="1">
      <c r="A13" s="5" t="s">
        <v>104</v>
      </c>
      <c r="B13" s="19">
        <f t="shared" si="2"/>
        <v>7942</v>
      </c>
      <c r="C13" s="20">
        <f t="shared" si="0"/>
        <v>3488</v>
      </c>
      <c r="D13" s="21">
        <f t="shared" si="1"/>
        <v>4454</v>
      </c>
      <c r="E13" s="19">
        <f t="shared" si="3"/>
        <v>7023</v>
      </c>
      <c r="F13" s="20">
        <v>3079</v>
      </c>
      <c r="G13" s="21">
        <v>3944</v>
      </c>
      <c r="H13" s="19">
        <f t="shared" si="4"/>
        <v>308</v>
      </c>
      <c r="I13" s="20">
        <v>132</v>
      </c>
      <c r="J13" s="21">
        <v>176</v>
      </c>
      <c r="K13" s="19">
        <f t="shared" si="5"/>
        <v>611</v>
      </c>
      <c r="L13" s="20">
        <v>277</v>
      </c>
      <c r="M13" s="21">
        <v>334</v>
      </c>
    </row>
    <row r="14" spans="1:13" ht="12.75" customHeight="1">
      <c r="A14" s="5" t="s">
        <v>105</v>
      </c>
      <c r="B14" s="19">
        <f t="shared" si="2"/>
        <v>6308</v>
      </c>
      <c r="C14" s="20">
        <f t="shared" si="0"/>
        <v>2646</v>
      </c>
      <c r="D14" s="21">
        <f t="shared" si="1"/>
        <v>3662</v>
      </c>
      <c r="E14" s="19">
        <f t="shared" si="3"/>
        <v>5545</v>
      </c>
      <c r="F14" s="20">
        <v>2341</v>
      </c>
      <c r="G14" s="21">
        <v>3204</v>
      </c>
      <c r="H14" s="19">
        <f t="shared" si="4"/>
        <v>253</v>
      </c>
      <c r="I14" s="20">
        <v>100</v>
      </c>
      <c r="J14" s="21">
        <v>153</v>
      </c>
      <c r="K14" s="19">
        <f t="shared" si="5"/>
        <v>510</v>
      </c>
      <c r="L14" s="20">
        <v>205</v>
      </c>
      <c r="M14" s="21">
        <v>305</v>
      </c>
    </row>
    <row r="15" spans="1:13" ht="12.75" customHeight="1">
      <c r="A15" s="5" t="s">
        <v>106</v>
      </c>
      <c r="B15" s="19">
        <f t="shared" si="2"/>
        <v>5991</v>
      </c>
      <c r="C15" s="20">
        <f t="shared" si="0"/>
        <v>2753</v>
      </c>
      <c r="D15" s="21">
        <f t="shared" si="1"/>
        <v>3238</v>
      </c>
      <c r="E15" s="19">
        <f t="shared" si="3"/>
        <v>5209</v>
      </c>
      <c r="F15" s="20">
        <v>2394</v>
      </c>
      <c r="G15" s="21">
        <v>2815</v>
      </c>
      <c r="H15" s="19">
        <f t="shared" si="4"/>
        <v>306</v>
      </c>
      <c r="I15" s="20">
        <v>141</v>
      </c>
      <c r="J15" s="21">
        <v>165</v>
      </c>
      <c r="K15" s="19">
        <f t="shared" si="5"/>
        <v>476</v>
      </c>
      <c r="L15" s="20">
        <v>218</v>
      </c>
      <c r="M15" s="21">
        <v>258</v>
      </c>
    </row>
    <row r="16" spans="1:13" ht="12.75" customHeight="1">
      <c r="A16" s="5" t="s">
        <v>107</v>
      </c>
      <c r="B16" s="19">
        <f t="shared" si="2"/>
        <v>5274</v>
      </c>
      <c r="C16" s="20">
        <f t="shared" si="0"/>
        <v>2494</v>
      </c>
      <c r="D16" s="21">
        <f t="shared" si="1"/>
        <v>2780</v>
      </c>
      <c r="E16" s="19">
        <f t="shared" si="3"/>
        <v>4570</v>
      </c>
      <c r="F16" s="20">
        <v>2161</v>
      </c>
      <c r="G16" s="21">
        <v>2409</v>
      </c>
      <c r="H16" s="19">
        <f t="shared" si="4"/>
        <v>254</v>
      </c>
      <c r="I16" s="20">
        <v>119</v>
      </c>
      <c r="J16" s="21">
        <v>135</v>
      </c>
      <c r="K16" s="19">
        <f t="shared" si="5"/>
        <v>450</v>
      </c>
      <c r="L16" s="20">
        <v>214</v>
      </c>
      <c r="M16" s="21">
        <v>236</v>
      </c>
    </row>
    <row r="17" spans="1:13" ht="12.75" customHeight="1">
      <c r="A17" s="5" t="s">
        <v>108</v>
      </c>
      <c r="B17" s="19">
        <f t="shared" si="2"/>
        <v>4176</v>
      </c>
      <c r="C17" s="20">
        <f t="shared" si="0"/>
        <v>1952</v>
      </c>
      <c r="D17" s="21">
        <f t="shared" si="1"/>
        <v>2224</v>
      </c>
      <c r="E17" s="19">
        <f t="shared" si="3"/>
        <v>3639</v>
      </c>
      <c r="F17" s="20">
        <v>1697</v>
      </c>
      <c r="G17" s="21">
        <v>1942</v>
      </c>
      <c r="H17" s="19">
        <f t="shared" si="4"/>
        <v>169</v>
      </c>
      <c r="I17" s="20">
        <v>80</v>
      </c>
      <c r="J17" s="21">
        <v>89</v>
      </c>
      <c r="K17" s="19">
        <f t="shared" si="5"/>
        <v>368</v>
      </c>
      <c r="L17" s="20">
        <v>175</v>
      </c>
      <c r="M17" s="21">
        <v>193</v>
      </c>
    </row>
    <row r="18" spans="1:13" ht="12.75" customHeight="1">
      <c r="A18" s="5" t="s">
        <v>109</v>
      </c>
      <c r="B18" s="19">
        <f t="shared" si="2"/>
        <v>3553</v>
      </c>
      <c r="C18" s="20">
        <f t="shared" si="0"/>
        <v>1654</v>
      </c>
      <c r="D18" s="21">
        <f t="shared" si="1"/>
        <v>1899</v>
      </c>
      <c r="E18" s="19">
        <f t="shared" si="3"/>
        <v>3075</v>
      </c>
      <c r="F18" s="20">
        <v>1431</v>
      </c>
      <c r="G18" s="21">
        <v>1644</v>
      </c>
      <c r="H18" s="19">
        <f t="shared" si="4"/>
        <v>159</v>
      </c>
      <c r="I18" s="20">
        <v>75</v>
      </c>
      <c r="J18" s="21">
        <v>84</v>
      </c>
      <c r="K18" s="19">
        <f t="shared" si="5"/>
        <v>319</v>
      </c>
      <c r="L18" s="20">
        <v>148</v>
      </c>
      <c r="M18" s="21">
        <v>171</v>
      </c>
    </row>
    <row r="19" spans="1:13" ht="12.75" customHeight="1">
      <c r="A19" s="5" t="s">
        <v>110</v>
      </c>
      <c r="B19" s="19">
        <f t="shared" si="2"/>
        <v>2270</v>
      </c>
      <c r="C19" s="20">
        <f t="shared" si="0"/>
        <v>981</v>
      </c>
      <c r="D19" s="21">
        <f t="shared" si="1"/>
        <v>1289</v>
      </c>
      <c r="E19" s="19">
        <f t="shared" si="3"/>
        <v>1971</v>
      </c>
      <c r="F19" s="20">
        <v>834</v>
      </c>
      <c r="G19" s="21">
        <v>1137</v>
      </c>
      <c r="H19" s="19">
        <f t="shared" si="4"/>
        <v>102</v>
      </c>
      <c r="I19" s="20">
        <v>50</v>
      </c>
      <c r="J19" s="21">
        <v>52</v>
      </c>
      <c r="K19" s="19">
        <f t="shared" si="5"/>
        <v>197</v>
      </c>
      <c r="L19" s="20">
        <v>97</v>
      </c>
      <c r="M19" s="21">
        <v>100</v>
      </c>
    </row>
    <row r="20" spans="1:13" ht="12.75" customHeight="1">
      <c r="A20" s="5" t="s">
        <v>111</v>
      </c>
      <c r="B20" s="19">
        <f t="shared" si="2"/>
        <v>1505</v>
      </c>
      <c r="C20" s="20">
        <f t="shared" si="0"/>
        <v>586</v>
      </c>
      <c r="D20" s="21">
        <f t="shared" si="1"/>
        <v>919</v>
      </c>
      <c r="E20" s="19">
        <f t="shared" si="3"/>
        <v>1286</v>
      </c>
      <c r="F20" s="20">
        <v>496</v>
      </c>
      <c r="G20" s="21">
        <v>790</v>
      </c>
      <c r="H20" s="19">
        <f t="shared" si="4"/>
        <v>83</v>
      </c>
      <c r="I20" s="20">
        <v>35</v>
      </c>
      <c r="J20" s="21">
        <v>48</v>
      </c>
      <c r="K20" s="19">
        <f t="shared" si="5"/>
        <v>136</v>
      </c>
      <c r="L20" s="20">
        <v>55</v>
      </c>
      <c r="M20" s="21">
        <v>81</v>
      </c>
    </row>
    <row r="21" spans="1:13" ht="13.5">
      <c r="A21" s="5" t="s">
        <v>112</v>
      </c>
      <c r="B21" s="19">
        <f t="shared" si="2"/>
        <v>758</v>
      </c>
      <c r="C21" s="20">
        <f t="shared" si="0"/>
        <v>237</v>
      </c>
      <c r="D21" s="21">
        <f t="shared" si="1"/>
        <v>521</v>
      </c>
      <c r="E21" s="19">
        <f t="shared" si="3"/>
        <v>625</v>
      </c>
      <c r="F21" s="20">
        <v>190</v>
      </c>
      <c r="G21" s="21">
        <v>435</v>
      </c>
      <c r="H21" s="19">
        <f t="shared" si="4"/>
        <v>46</v>
      </c>
      <c r="I21" s="20">
        <v>18</v>
      </c>
      <c r="J21" s="21">
        <v>28</v>
      </c>
      <c r="K21" s="19">
        <f t="shared" si="5"/>
        <v>87</v>
      </c>
      <c r="L21" s="20">
        <v>29</v>
      </c>
      <c r="M21" s="21">
        <v>58</v>
      </c>
    </row>
    <row r="22" spans="1:13" ht="13.5">
      <c r="A22" s="5" t="s">
        <v>113</v>
      </c>
      <c r="B22" s="19">
        <f t="shared" si="2"/>
        <v>308</v>
      </c>
      <c r="C22" s="20">
        <f t="shared" si="0"/>
        <v>91</v>
      </c>
      <c r="D22" s="21">
        <f t="shared" si="1"/>
        <v>217</v>
      </c>
      <c r="E22" s="19">
        <f t="shared" si="3"/>
        <v>261</v>
      </c>
      <c r="F22" s="20">
        <v>78</v>
      </c>
      <c r="G22" s="21">
        <v>183</v>
      </c>
      <c r="H22" s="19">
        <f t="shared" si="4"/>
        <v>12</v>
      </c>
      <c r="I22" s="20">
        <v>3</v>
      </c>
      <c r="J22" s="21">
        <v>9</v>
      </c>
      <c r="K22" s="19">
        <f t="shared" si="5"/>
        <v>35</v>
      </c>
      <c r="L22" s="20">
        <v>10</v>
      </c>
      <c r="M22" s="21">
        <v>25</v>
      </c>
    </row>
    <row r="23" spans="1:13" ht="13.5">
      <c r="A23" s="5" t="s">
        <v>114</v>
      </c>
      <c r="B23" s="19">
        <f t="shared" si="2"/>
        <v>74</v>
      </c>
      <c r="C23" s="20">
        <f t="shared" si="0"/>
        <v>20</v>
      </c>
      <c r="D23" s="21">
        <f t="shared" si="1"/>
        <v>54</v>
      </c>
      <c r="E23" s="19">
        <f t="shared" si="3"/>
        <v>67</v>
      </c>
      <c r="F23" s="20">
        <v>19</v>
      </c>
      <c r="G23" s="21">
        <v>48</v>
      </c>
      <c r="H23" s="40" t="s">
        <v>249</v>
      </c>
      <c r="I23" s="40" t="s">
        <v>249</v>
      </c>
      <c r="J23" s="41" t="s">
        <v>249</v>
      </c>
      <c r="K23" s="19">
        <f t="shared" si="5"/>
        <v>7</v>
      </c>
      <c r="L23" s="20">
        <v>1</v>
      </c>
      <c r="M23" s="21">
        <v>6</v>
      </c>
    </row>
    <row r="24" spans="1:13" ht="13.5">
      <c r="A24" s="5" t="s">
        <v>115</v>
      </c>
      <c r="B24" s="19">
        <f t="shared" si="2"/>
        <v>14</v>
      </c>
      <c r="C24" s="20">
        <f t="shared" si="0"/>
        <v>4</v>
      </c>
      <c r="D24" s="21">
        <f t="shared" si="1"/>
        <v>10</v>
      </c>
      <c r="E24" s="19">
        <f t="shared" si="3"/>
        <v>12</v>
      </c>
      <c r="F24" s="20">
        <v>3</v>
      </c>
      <c r="G24" s="21">
        <v>9</v>
      </c>
      <c r="H24" s="40" t="s">
        <v>249</v>
      </c>
      <c r="I24" s="40" t="s">
        <v>249</v>
      </c>
      <c r="J24" s="41" t="s">
        <v>249</v>
      </c>
      <c r="K24" s="19">
        <f t="shared" si="5"/>
        <v>2</v>
      </c>
      <c r="L24" s="20">
        <v>1</v>
      </c>
      <c r="M24" s="21">
        <v>1</v>
      </c>
    </row>
    <row r="25" spans="1:13" ht="13.5">
      <c r="A25" s="6" t="s">
        <v>4</v>
      </c>
      <c r="B25" s="40" t="s">
        <v>249</v>
      </c>
      <c r="C25" s="40" t="s">
        <v>249</v>
      </c>
      <c r="D25" s="51" t="s">
        <v>249</v>
      </c>
      <c r="E25" s="40" t="s">
        <v>249</v>
      </c>
      <c r="F25" s="40" t="s">
        <v>249</v>
      </c>
      <c r="G25" s="51" t="s">
        <v>249</v>
      </c>
      <c r="H25" s="40" t="s">
        <v>249</v>
      </c>
      <c r="I25" s="40" t="s">
        <v>249</v>
      </c>
      <c r="J25" s="51" t="s">
        <v>249</v>
      </c>
      <c r="K25" s="40" t="s">
        <v>249</v>
      </c>
      <c r="L25" s="40" t="s">
        <v>249</v>
      </c>
      <c r="M25" s="51" t="s">
        <v>249</v>
      </c>
    </row>
    <row r="26" spans="1:13" ht="13.5">
      <c r="A26" s="7" t="s">
        <v>0</v>
      </c>
      <c r="B26" s="22">
        <f>SUM(C26:D26)</f>
        <v>112352</v>
      </c>
      <c r="C26" s="23">
        <f>SUM(C5:C25)</f>
        <v>53075</v>
      </c>
      <c r="D26" s="24">
        <f>SUM(D5:D25)</f>
        <v>59277</v>
      </c>
      <c r="E26" s="22">
        <f>SUM(F26:G26)</f>
        <v>99484</v>
      </c>
      <c r="F26" s="23">
        <f>SUM(F5:F25)</f>
        <v>46998</v>
      </c>
      <c r="G26" s="24">
        <f>SUM(G5:G25)</f>
        <v>52486</v>
      </c>
      <c r="H26" s="22">
        <f>SUM(I26:J26)</f>
        <v>4501</v>
      </c>
      <c r="I26" s="23">
        <f>SUM(I5:I25)</f>
        <v>2142</v>
      </c>
      <c r="J26" s="24">
        <f>SUM(J5:J25)</f>
        <v>2359</v>
      </c>
      <c r="K26" s="22">
        <f>SUM(L26:M26)</f>
        <v>8367</v>
      </c>
      <c r="L26" s="23">
        <f>SUM(L5:L25)</f>
        <v>3935</v>
      </c>
      <c r="M26" s="24">
        <f>SUM(M5:M25)</f>
        <v>4432</v>
      </c>
    </row>
    <row r="27" spans="1:13" ht="13.5">
      <c r="A27" s="9"/>
      <c r="B27" s="25"/>
      <c r="C27" s="26"/>
      <c r="D27" s="27"/>
      <c r="E27" s="25"/>
      <c r="F27" s="26"/>
      <c r="G27" s="27"/>
      <c r="H27" s="25"/>
      <c r="I27" s="26"/>
      <c r="J27" s="27"/>
      <c r="K27" s="25"/>
      <c r="L27" s="26"/>
      <c r="M27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&amp;L&amp;"ＭＳ Ｐ明朝,太字"&amp;18昭和40年国勢調査年齢（5歳階級別）・男女別人口</oddHeader>
    <oddFooter>&amp;C&amp;P / &amp;N ページ</oddFooter>
  </headerFooter>
  <ignoredErrors>
    <ignoredError sqref="E26 K26 H2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G12" sqref="G12"/>
    </sheetView>
  </sheetViews>
  <sheetFormatPr defaultColWidth="9.00390625" defaultRowHeight="13.5"/>
  <sheetData>
    <row r="1" spans="1:4" ht="21.75" customHeight="1">
      <c r="A1" s="1" t="s">
        <v>210</v>
      </c>
      <c r="B1" s="2"/>
      <c r="C1" s="2"/>
      <c r="D1" s="2"/>
    </row>
    <row r="2" spans="1:4" ht="21.75" customHeight="1">
      <c r="A2" s="3" t="s">
        <v>6</v>
      </c>
      <c r="B2" s="2"/>
      <c r="C2" s="2"/>
      <c r="D2" s="2"/>
    </row>
    <row r="3" spans="1:10" ht="12.75" customHeight="1">
      <c r="A3" s="13"/>
      <c r="B3" s="15"/>
      <c r="C3" s="10" t="s">
        <v>0</v>
      </c>
      <c r="D3" s="11"/>
      <c r="E3" s="15"/>
      <c r="F3" s="10" t="s">
        <v>6</v>
      </c>
      <c r="G3" s="11"/>
      <c r="H3" s="15"/>
      <c r="I3" s="10" t="s">
        <v>21</v>
      </c>
      <c r="J3" s="11"/>
    </row>
    <row r="4" spans="1:10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</row>
    <row r="5" spans="1:10" ht="12.75" customHeight="1">
      <c r="A5" s="4" t="s">
        <v>3</v>
      </c>
      <c r="B5" s="22">
        <f>SUM(C5:D5)</f>
        <v>9075</v>
      </c>
      <c r="C5" s="23">
        <f aca="true" t="shared" si="0" ref="C5:C24">SUM(F5,I5)</f>
        <v>4626</v>
      </c>
      <c r="D5" s="24">
        <f aca="true" t="shared" si="1" ref="D5:D24">SUM(G5,J5)</f>
        <v>4449</v>
      </c>
      <c r="E5" s="19">
        <f>SUM(F5:G5)</f>
        <v>8583</v>
      </c>
      <c r="F5" s="20">
        <v>4372</v>
      </c>
      <c r="G5" s="21">
        <v>4211</v>
      </c>
      <c r="H5" s="19">
        <f>SUM(I5:J5)</f>
        <v>492</v>
      </c>
      <c r="I5" s="20">
        <v>254</v>
      </c>
      <c r="J5" s="21">
        <v>238</v>
      </c>
    </row>
    <row r="6" spans="1:10" ht="12.75" customHeight="1">
      <c r="A6" s="4" t="s">
        <v>116</v>
      </c>
      <c r="B6" s="19">
        <f aca="true" t="shared" si="2" ref="B6:B24">SUM(C6:D6)</f>
        <v>8470</v>
      </c>
      <c r="C6" s="20">
        <f t="shared" si="0"/>
        <v>4338</v>
      </c>
      <c r="D6" s="21">
        <f t="shared" si="1"/>
        <v>4132</v>
      </c>
      <c r="E6" s="19">
        <f aca="true" t="shared" si="3" ref="E6:E24">SUM(F6:G6)</f>
        <v>7944</v>
      </c>
      <c r="F6" s="20">
        <v>4084</v>
      </c>
      <c r="G6" s="21">
        <v>3860</v>
      </c>
      <c r="H6" s="19">
        <f aca="true" t="shared" si="4" ref="H6:H24">SUM(I6:J6)</f>
        <v>526</v>
      </c>
      <c r="I6" s="20">
        <v>254</v>
      </c>
      <c r="J6" s="21">
        <v>272</v>
      </c>
    </row>
    <row r="7" spans="1:10" ht="12.75" customHeight="1">
      <c r="A7" s="4" t="s">
        <v>117</v>
      </c>
      <c r="B7" s="19">
        <f t="shared" si="2"/>
        <v>8736</v>
      </c>
      <c r="C7" s="20">
        <f t="shared" si="0"/>
        <v>4495</v>
      </c>
      <c r="D7" s="21">
        <f t="shared" si="1"/>
        <v>4241</v>
      </c>
      <c r="E7" s="19">
        <f t="shared" si="3"/>
        <v>8115</v>
      </c>
      <c r="F7" s="20">
        <v>4172</v>
      </c>
      <c r="G7" s="21">
        <v>3943</v>
      </c>
      <c r="H7" s="19">
        <f t="shared" si="4"/>
        <v>621</v>
      </c>
      <c r="I7" s="20">
        <v>323</v>
      </c>
      <c r="J7" s="21">
        <v>298</v>
      </c>
    </row>
    <row r="8" spans="1:10" ht="12.75" customHeight="1">
      <c r="A8" s="5" t="s">
        <v>118</v>
      </c>
      <c r="B8" s="19">
        <f t="shared" si="2"/>
        <v>9438</v>
      </c>
      <c r="C8" s="20">
        <f t="shared" si="0"/>
        <v>4777</v>
      </c>
      <c r="D8" s="21">
        <f t="shared" si="1"/>
        <v>4661</v>
      </c>
      <c r="E8" s="19">
        <f t="shared" si="3"/>
        <v>8785</v>
      </c>
      <c r="F8" s="20">
        <v>4472</v>
      </c>
      <c r="G8" s="21">
        <v>4313</v>
      </c>
      <c r="H8" s="19">
        <f t="shared" si="4"/>
        <v>653</v>
      </c>
      <c r="I8" s="20">
        <v>305</v>
      </c>
      <c r="J8" s="21">
        <v>348</v>
      </c>
    </row>
    <row r="9" spans="1:10" ht="12.75" customHeight="1">
      <c r="A9" s="5" t="s">
        <v>119</v>
      </c>
      <c r="B9" s="19">
        <f t="shared" si="2"/>
        <v>9806</v>
      </c>
      <c r="C9" s="20">
        <f t="shared" si="0"/>
        <v>4369</v>
      </c>
      <c r="D9" s="21">
        <f t="shared" si="1"/>
        <v>5437</v>
      </c>
      <c r="E9" s="19">
        <f t="shared" si="3"/>
        <v>9215</v>
      </c>
      <c r="F9" s="20">
        <v>4097</v>
      </c>
      <c r="G9" s="21">
        <v>5118</v>
      </c>
      <c r="H9" s="19">
        <f t="shared" si="4"/>
        <v>591</v>
      </c>
      <c r="I9" s="20">
        <v>272</v>
      </c>
      <c r="J9" s="21">
        <v>319</v>
      </c>
    </row>
    <row r="10" spans="1:10" ht="12.75" customHeight="1">
      <c r="A10" s="5" t="s">
        <v>120</v>
      </c>
      <c r="B10" s="19">
        <f t="shared" si="2"/>
        <v>9276</v>
      </c>
      <c r="C10" s="20">
        <f t="shared" si="0"/>
        <v>4346</v>
      </c>
      <c r="D10" s="21">
        <f t="shared" si="1"/>
        <v>4930</v>
      </c>
      <c r="E10" s="19">
        <f t="shared" si="3"/>
        <v>8758</v>
      </c>
      <c r="F10" s="20">
        <v>4101</v>
      </c>
      <c r="G10" s="21">
        <v>4657</v>
      </c>
      <c r="H10" s="19">
        <f t="shared" si="4"/>
        <v>518</v>
      </c>
      <c r="I10" s="20">
        <v>245</v>
      </c>
      <c r="J10" s="21">
        <v>273</v>
      </c>
    </row>
    <row r="11" spans="1:10" ht="12.75" customHeight="1">
      <c r="A11" s="5" t="s">
        <v>121</v>
      </c>
      <c r="B11" s="19">
        <f t="shared" si="2"/>
        <v>8915</v>
      </c>
      <c r="C11" s="20">
        <f t="shared" si="0"/>
        <v>4296</v>
      </c>
      <c r="D11" s="21">
        <f t="shared" si="1"/>
        <v>4619</v>
      </c>
      <c r="E11" s="19">
        <f t="shared" si="3"/>
        <v>8419</v>
      </c>
      <c r="F11" s="20">
        <v>4057</v>
      </c>
      <c r="G11" s="21">
        <v>4362</v>
      </c>
      <c r="H11" s="19">
        <f t="shared" si="4"/>
        <v>496</v>
      </c>
      <c r="I11" s="20">
        <v>239</v>
      </c>
      <c r="J11" s="21">
        <v>257</v>
      </c>
    </row>
    <row r="12" spans="1:10" ht="12.75" customHeight="1">
      <c r="A12" s="5" t="s">
        <v>122</v>
      </c>
      <c r="B12" s="19">
        <f t="shared" si="2"/>
        <v>9408</v>
      </c>
      <c r="C12" s="20">
        <f t="shared" si="0"/>
        <v>4581</v>
      </c>
      <c r="D12" s="21">
        <f t="shared" si="1"/>
        <v>4827</v>
      </c>
      <c r="E12" s="19">
        <f t="shared" si="3"/>
        <v>8839</v>
      </c>
      <c r="F12" s="20">
        <v>4302</v>
      </c>
      <c r="G12" s="21">
        <v>4537</v>
      </c>
      <c r="H12" s="19">
        <f t="shared" si="4"/>
        <v>569</v>
      </c>
      <c r="I12" s="20">
        <v>279</v>
      </c>
      <c r="J12" s="21">
        <v>290</v>
      </c>
    </row>
    <row r="13" spans="1:10" ht="12.75" customHeight="1">
      <c r="A13" s="5" t="s">
        <v>123</v>
      </c>
      <c r="B13" s="19">
        <f t="shared" si="2"/>
        <v>9317</v>
      </c>
      <c r="C13" s="20">
        <f t="shared" si="0"/>
        <v>4475</v>
      </c>
      <c r="D13" s="21">
        <f t="shared" si="1"/>
        <v>4842</v>
      </c>
      <c r="E13" s="19">
        <f t="shared" si="3"/>
        <v>8646</v>
      </c>
      <c r="F13" s="20">
        <v>4153</v>
      </c>
      <c r="G13" s="21">
        <v>4493</v>
      </c>
      <c r="H13" s="19">
        <f t="shared" si="4"/>
        <v>671</v>
      </c>
      <c r="I13" s="20">
        <v>322</v>
      </c>
      <c r="J13" s="21">
        <v>349</v>
      </c>
    </row>
    <row r="14" spans="1:10" ht="12.75" customHeight="1">
      <c r="A14" s="5" t="s">
        <v>124</v>
      </c>
      <c r="B14" s="19">
        <f t="shared" si="2"/>
        <v>7893</v>
      </c>
      <c r="C14" s="20">
        <f t="shared" si="0"/>
        <v>3472</v>
      </c>
      <c r="D14" s="21">
        <f t="shared" si="1"/>
        <v>4421</v>
      </c>
      <c r="E14" s="19">
        <f t="shared" si="3"/>
        <v>7300</v>
      </c>
      <c r="F14" s="20">
        <v>3203</v>
      </c>
      <c r="G14" s="21">
        <v>4097</v>
      </c>
      <c r="H14" s="19">
        <f t="shared" si="4"/>
        <v>593</v>
      </c>
      <c r="I14" s="20">
        <v>269</v>
      </c>
      <c r="J14" s="21">
        <v>324</v>
      </c>
    </row>
    <row r="15" spans="1:10" ht="12.75" customHeight="1">
      <c r="A15" s="5" t="s">
        <v>125</v>
      </c>
      <c r="B15" s="19">
        <f t="shared" si="2"/>
        <v>6213</v>
      </c>
      <c r="C15" s="20">
        <f t="shared" si="0"/>
        <v>2589</v>
      </c>
      <c r="D15" s="21">
        <f t="shared" si="1"/>
        <v>3624</v>
      </c>
      <c r="E15" s="19">
        <f t="shared" si="3"/>
        <v>5734</v>
      </c>
      <c r="F15" s="20">
        <v>2391</v>
      </c>
      <c r="G15" s="21">
        <v>3343</v>
      </c>
      <c r="H15" s="19">
        <f t="shared" si="4"/>
        <v>479</v>
      </c>
      <c r="I15" s="20">
        <v>198</v>
      </c>
      <c r="J15" s="21">
        <v>281</v>
      </c>
    </row>
    <row r="16" spans="1:10" ht="12.75" customHeight="1">
      <c r="A16" s="5" t="s">
        <v>126</v>
      </c>
      <c r="B16" s="19">
        <f t="shared" si="2"/>
        <v>5719</v>
      </c>
      <c r="C16" s="20">
        <f t="shared" si="0"/>
        <v>2600</v>
      </c>
      <c r="D16" s="21">
        <f t="shared" si="1"/>
        <v>3119</v>
      </c>
      <c r="E16" s="19">
        <f t="shared" si="3"/>
        <v>5266</v>
      </c>
      <c r="F16" s="20">
        <v>2394</v>
      </c>
      <c r="G16" s="21">
        <v>2872</v>
      </c>
      <c r="H16" s="19">
        <f t="shared" si="4"/>
        <v>453</v>
      </c>
      <c r="I16" s="20">
        <v>206</v>
      </c>
      <c r="J16" s="21">
        <v>247</v>
      </c>
    </row>
    <row r="17" spans="1:10" ht="12.75" customHeight="1">
      <c r="A17" s="5" t="s">
        <v>127</v>
      </c>
      <c r="B17" s="19">
        <f t="shared" si="2"/>
        <v>4991</v>
      </c>
      <c r="C17" s="20">
        <f t="shared" si="0"/>
        <v>2267</v>
      </c>
      <c r="D17" s="21">
        <f t="shared" si="1"/>
        <v>2724</v>
      </c>
      <c r="E17" s="19">
        <f t="shared" si="3"/>
        <v>4578</v>
      </c>
      <c r="F17" s="20">
        <v>2082</v>
      </c>
      <c r="G17" s="21">
        <v>2496</v>
      </c>
      <c r="H17" s="19">
        <f t="shared" si="4"/>
        <v>413</v>
      </c>
      <c r="I17" s="20">
        <v>185</v>
      </c>
      <c r="J17" s="21">
        <v>228</v>
      </c>
    </row>
    <row r="18" spans="1:10" ht="12.75" customHeight="1">
      <c r="A18" s="5" t="s">
        <v>128</v>
      </c>
      <c r="B18" s="19">
        <f t="shared" si="2"/>
        <v>3728</v>
      </c>
      <c r="C18" s="20">
        <f t="shared" si="0"/>
        <v>1688</v>
      </c>
      <c r="D18" s="21">
        <f t="shared" si="1"/>
        <v>2040</v>
      </c>
      <c r="E18" s="19">
        <f t="shared" si="3"/>
        <v>3399</v>
      </c>
      <c r="F18" s="20">
        <v>1534</v>
      </c>
      <c r="G18" s="21">
        <v>1865</v>
      </c>
      <c r="H18" s="19">
        <f t="shared" si="4"/>
        <v>329</v>
      </c>
      <c r="I18" s="20">
        <v>154</v>
      </c>
      <c r="J18" s="21">
        <v>175</v>
      </c>
    </row>
    <row r="19" spans="1:10" ht="12.75" customHeight="1">
      <c r="A19" s="5" t="s">
        <v>129</v>
      </c>
      <c r="B19" s="19">
        <f t="shared" si="2"/>
        <v>3019</v>
      </c>
      <c r="C19" s="20">
        <f t="shared" si="0"/>
        <v>1312</v>
      </c>
      <c r="D19" s="21">
        <f t="shared" si="1"/>
        <v>1707</v>
      </c>
      <c r="E19" s="19">
        <f t="shared" si="3"/>
        <v>2741</v>
      </c>
      <c r="F19" s="20">
        <v>1192</v>
      </c>
      <c r="G19" s="21">
        <v>1549</v>
      </c>
      <c r="H19" s="19">
        <f t="shared" si="4"/>
        <v>278</v>
      </c>
      <c r="I19" s="20">
        <v>120</v>
      </c>
      <c r="J19" s="21">
        <v>158</v>
      </c>
    </row>
    <row r="20" spans="1:10" ht="12.75" customHeight="1">
      <c r="A20" s="5" t="s">
        <v>130</v>
      </c>
      <c r="B20" s="19">
        <f t="shared" si="2"/>
        <v>1703</v>
      </c>
      <c r="C20" s="20">
        <f t="shared" si="0"/>
        <v>685</v>
      </c>
      <c r="D20" s="21">
        <f t="shared" si="1"/>
        <v>1018</v>
      </c>
      <c r="E20" s="19">
        <f t="shared" si="3"/>
        <v>1561</v>
      </c>
      <c r="F20" s="20">
        <v>631</v>
      </c>
      <c r="G20" s="21">
        <v>930</v>
      </c>
      <c r="H20" s="19">
        <f t="shared" si="4"/>
        <v>142</v>
      </c>
      <c r="I20" s="20">
        <v>54</v>
      </c>
      <c r="J20" s="21">
        <v>88</v>
      </c>
    </row>
    <row r="21" spans="1:10" ht="13.5">
      <c r="A21" s="5" t="s">
        <v>131</v>
      </c>
      <c r="B21" s="19">
        <f t="shared" si="2"/>
        <v>885</v>
      </c>
      <c r="C21" s="20">
        <f t="shared" si="0"/>
        <v>281</v>
      </c>
      <c r="D21" s="21">
        <f t="shared" si="1"/>
        <v>604</v>
      </c>
      <c r="E21" s="19">
        <f t="shared" si="3"/>
        <v>813</v>
      </c>
      <c r="F21" s="20">
        <v>258</v>
      </c>
      <c r="G21" s="21">
        <v>555</v>
      </c>
      <c r="H21" s="19">
        <f t="shared" si="4"/>
        <v>72</v>
      </c>
      <c r="I21" s="20">
        <v>23</v>
      </c>
      <c r="J21" s="21">
        <v>49</v>
      </c>
    </row>
    <row r="22" spans="1:10" ht="13.5">
      <c r="A22" s="5" t="s">
        <v>132</v>
      </c>
      <c r="B22" s="19">
        <f t="shared" si="2"/>
        <v>333</v>
      </c>
      <c r="C22" s="20">
        <f t="shared" si="0"/>
        <v>91</v>
      </c>
      <c r="D22" s="21">
        <f t="shared" si="1"/>
        <v>242</v>
      </c>
      <c r="E22" s="19">
        <f t="shared" si="3"/>
        <v>285</v>
      </c>
      <c r="F22" s="20">
        <v>78</v>
      </c>
      <c r="G22" s="21">
        <v>207</v>
      </c>
      <c r="H22" s="19">
        <f t="shared" si="4"/>
        <v>48</v>
      </c>
      <c r="I22" s="20">
        <v>13</v>
      </c>
      <c r="J22" s="21">
        <v>35</v>
      </c>
    </row>
    <row r="23" spans="1:10" ht="13.5">
      <c r="A23" s="5" t="s">
        <v>133</v>
      </c>
      <c r="B23" s="19">
        <f t="shared" si="2"/>
        <v>112</v>
      </c>
      <c r="C23" s="20">
        <f t="shared" si="0"/>
        <v>21</v>
      </c>
      <c r="D23" s="21">
        <f t="shared" si="1"/>
        <v>91</v>
      </c>
      <c r="E23" s="19">
        <f t="shared" si="3"/>
        <v>98</v>
      </c>
      <c r="F23" s="20">
        <v>17</v>
      </c>
      <c r="G23" s="21">
        <v>81</v>
      </c>
      <c r="H23" s="19">
        <f t="shared" si="4"/>
        <v>14</v>
      </c>
      <c r="I23" s="20">
        <v>4</v>
      </c>
      <c r="J23" s="21">
        <v>10</v>
      </c>
    </row>
    <row r="24" spans="1:10" ht="13.5">
      <c r="A24" s="5" t="s">
        <v>134</v>
      </c>
      <c r="B24" s="19">
        <f t="shared" si="2"/>
        <v>19</v>
      </c>
      <c r="C24" s="20">
        <f t="shared" si="0"/>
        <v>6</v>
      </c>
      <c r="D24" s="21">
        <f t="shared" si="1"/>
        <v>13</v>
      </c>
      <c r="E24" s="19">
        <f t="shared" si="3"/>
        <v>17</v>
      </c>
      <c r="F24" s="20">
        <v>5</v>
      </c>
      <c r="G24" s="21">
        <v>12</v>
      </c>
      <c r="H24" s="19">
        <f t="shared" si="4"/>
        <v>2</v>
      </c>
      <c r="I24" s="20">
        <v>1</v>
      </c>
      <c r="J24" s="21">
        <v>1</v>
      </c>
    </row>
    <row r="25" spans="1:10" ht="13.5">
      <c r="A25" s="6" t="s">
        <v>4</v>
      </c>
      <c r="B25" s="40" t="s">
        <v>249</v>
      </c>
      <c r="C25" s="40" t="s">
        <v>249</v>
      </c>
      <c r="D25" s="51" t="s">
        <v>249</v>
      </c>
      <c r="E25" s="40" t="s">
        <v>249</v>
      </c>
      <c r="F25" s="40" t="s">
        <v>249</v>
      </c>
      <c r="G25" s="51" t="s">
        <v>249</v>
      </c>
      <c r="H25" s="40" t="s">
        <v>249</v>
      </c>
      <c r="I25" s="40" t="s">
        <v>249</v>
      </c>
      <c r="J25" s="51" t="s">
        <v>249</v>
      </c>
    </row>
    <row r="26" spans="1:10" ht="13.5">
      <c r="A26" s="7" t="s">
        <v>0</v>
      </c>
      <c r="B26" s="22">
        <f>SUM(C26:D26)</f>
        <v>117056</v>
      </c>
      <c r="C26" s="23">
        <f>SUM(C5:C25)</f>
        <v>55315</v>
      </c>
      <c r="D26" s="24">
        <f>SUM(D5:D25)</f>
        <v>61741</v>
      </c>
      <c r="E26" s="22">
        <f>SUM(F26:G26)</f>
        <v>109096</v>
      </c>
      <c r="F26" s="23">
        <f>SUM(F5:F25)</f>
        <v>51595</v>
      </c>
      <c r="G26" s="24">
        <f>SUM(G5:G25)</f>
        <v>57501</v>
      </c>
      <c r="H26" s="22">
        <f>SUM(I26:J26)</f>
        <v>7960</v>
      </c>
      <c r="I26" s="23">
        <f>SUM(I5:I25)</f>
        <v>3720</v>
      </c>
      <c r="J26" s="24">
        <f>SUM(J5:J25)</f>
        <v>4240</v>
      </c>
    </row>
    <row r="27" spans="1:10" ht="13.5">
      <c r="A27" s="9"/>
      <c r="B27" s="25"/>
      <c r="C27" s="26"/>
      <c r="D27" s="27"/>
      <c r="E27" s="25"/>
      <c r="F27" s="26"/>
      <c r="G27" s="27"/>
      <c r="H27" s="25"/>
      <c r="I27" s="26"/>
      <c r="J27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Ｐ明朝,太字"&amp;18昭和45年国勢調査年齢（5歳階級別）・男女別人口</oddHeader>
    <oddFooter>&amp;C&amp;P / &amp;N ページ</oddFooter>
  </headerFooter>
  <ignoredErrors>
    <ignoredError sqref="E26 H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2016-10-26T00:01:07Z</cp:lastPrinted>
  <dcterms:created xsi:type="dcterms:W3CDTF">1997-01-08T22:48:59Z</dcterms:created>
  <dcterms:modified xsi:type="dcterms:W3CDTF">2016-10-31T03:47:28Z</dcterms:modified>
  <cp:category/>
  <cp:version/>
  <cp:contentType/>
  <cp:contentStatus/>
</cp:coreProperties>
</file>