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51-1" sheetId="1" r:id="rId1"/>
    <sheet name="51-2" sheetId="2" r:id="rId2"/>
    <sheet name="51-3" sheetId="3" r:id="rId3"/>
    <sheet name="51-4" sheetId="4" r:id="rId4"/>
    <sheet name="51-5" sheetId="5" r:id="rId5"/>
  </sheets>
  <definedNames>
    <definedName name="_xlnm.Print_Area" localSheetId="0">'51-1'!$A$1:$T$21</definedName>
    <definedName name="_xlnm.Print_Area" localSheetId="1">'51-2'!$A$1:$Z$19</definedName>
    <definedName name="_xlnm.Print_Area" localSheetId="2">'51-3'!$A$1:$AD$20</definedName>
    <definedName name="_xlnm.Print_Area" localSheetId="3">'51-4'!$A$1:$Y$34</definedName>
    <definedName name="_xlnm.Print_Area" localSheetId="4">'51-5'!$A$1:$Y$27</definedName>
  </definedNames>
  <calcPr fullCalcOnLoad="1"/>
</workbook>
</file>

<file path=xl/sharedStrings.xml><?xml version="1.0" encoding="utf-8"?>
<sst xmlns="http://schemas.openxmlformats.org/spreadsheetml/2006/main" count="426" uniqueCount="213">
  <si>
    <t xml:space="preserve">51  農         家         経        </t>
  </si>
  <si>
    <t xml:space="preserve">   済         調         査</t>
  </si>
  <si>
    <t xml:space="preserve">         農林水産省「農林水産省統計表」</t>
  </si>
  <si>
    <t xml:space="preserve">  (単位 千円)</t>
  </si>
  <si>
    <t xml:space="preserve">         鳥取統計・情報センター「農林水産統計年報」</t>
  </si>
  <si>
    <t>年     度</t>
  </si>
  <si>
    <t>家   計   費</t>
  </si>
  <si>
    <t>経  営  外  損  益</t>
  </si>
  <si>
    <t>年 度</t>
  </si>
  <si>
    <t xml:space="preserve">  全</t>
  </si>
  <si>
    <t xml:space="preserve">       国</t>
  </si>
  <si>
    <t>平成</t>
  </si>
  <si>
    <t>12</t>
  </si>
  <si>
    <t xml:space="preserve"> 12</t>
  </si>
  <si>
    <t>13</t>
  </si>
  <si>
    <t xml:space="preserve"> 13</t>
  </si>
  <si>
    <t>14</t>
  </si>
  <si>
    <t xml:space="preserve">  鳥</t>
  </si>
  <si>
    <t>取</t>
  </si>
  <si>
    <t xml:space="preserve">       県</t>
  </si>
  <si>
    <t xml:space="preserve">△　43.2 </t>
  </si>
  <si>
    <t xml:space="preserve"> 14</t>
  </si>
  <si>
    <t>年    度</t>
  </si>
  <si>
    <t>収                                      入</t>
  </si>
  <si>
    <t>支出</t>
  </si>
  <si>
    <t>資産分割
などによ
る不突合</t>
  </si>
  <si>
    <t>総    額</t>
  </si>
  <si>
    <t>経    常    的    収    入</t>
  </si>
  <si>
    <t>財    産    的    収    入</t>
  </si>
  <si>
    <t>総   額</t>
  </si>
  <si>
    <t>経     常     的     支     出</t>
  </si>
  <si>
    <t>財    産    的    支    出</t>
  </si>
  <si>
    <t>貯   蓄
(引   出)</t>
  </si>
  <si>
    <t>貯   蓄
(預   入)</t>
  </si>
  <si>
    <t>国</t>
  </si>
  <si>
    <t>8 471.0</t>
  </si>
  <si>
    <t>10 744.5</t>
  </si>
  <si>
    <t>8257.1</t>
  </si>
  <si>
    <t>10 416.4</t>
  </si>
  <si>
    <t>214.5</t>
  </si>
  <si>
    <t>197.6</t>
  </si>
  <si>
    <t>県</t>
  </si>
  <si>
    <t>8 347.7</t>
  </si>
  <si>
    <t>7 987.2</t>
  </si>
  <si>
    <t>-</t>
  </si>
  <si>
    <t>129.9</t>
  </si>
  <si>
    <t xml:space="preserve">年              (度)              始              財              産              </t>
  </si>
  <si>
    <t>年             (度)             内             増             減</t>
  </si>
  <si>
    <t>資        産</t>
  </si>
  <si>
    <t>負   債</t>
  </si>
  <si>
    <t>純 財 産</t>
  </si>
  <si>
    <t>資                               産</t>
  </si>
  <si>
    <t>負  債</t>
  </si>
  <si>
    <t>固        定        資        産</t>
  </si>
  <si>
    <t>流   動   資   産</t>
  </si>
  <si>
    <t>流動資産</t>
  </si>
  <si>
    <t>流通資産</t>
  </si>
  <si>
    <t>土    地</t>
  </si>
  <si>
    <t>建    物</t>
  </si>
  <si>
    <t>自動車</t>
  </si>
  <si>
    <t>農 機 具</t>
  </si>
  <si>
    <t>植   物</t>
  </si>
  <si>
    <t>動   物</t>
  </si>
  <si>
    <t>未処分農
産物在庫</t>
  </si>
  <si>
    <t>農業生産
資材在庫</t>
  </si>
  <si>
    <t>土 地</t>
  </si>
  <si>
    <t>建  物</t>
  </si>
  <si>
    <t>農機具</t>
  </si>
  <si>
    <t>全</t>
  </si>
  <si>
    <t>鳥</t>
  </si>
  <si>
    <t xml:space="preserve">  (注) 自動車は農機具に含める。</t>
  </si>
  <si>
    <t xml:space="preserve">51  農       家       経       済 </t>
  </si>
  <si>
    <t>　　調　　　　　　査</t>
  </si>
  <si>
    <t>(続き）</t>
  </si>
  <si>
    <t>収　　　　　　　益　　　　　　　(１戸当たり）</t>
  </si>
  <si>
    <t>項        目</t>
  </si>
  <si>
    <t>全　　　　　　　　　　　　　　　　　　　　国</t>
  </si>
  <si>
    <t>　　　　　　　　　　　　　　　鳥　　　　　　　　　　　　　　取　　　　　　　　　　　　　　　　県</t>
  </si>
  <si>
    <t>項 目</t>
  </si>
  <si>
    <t>平 成 11 年 度</t>
  </si>
  <si>
    <t>平 成 12 年 度</t>
  </si>
  <si>
    <t>平 成 13 年 度</t>
  </si>
  <si>
    <t>平 成 14 年 度</t>
  </si>
  <si>
    <t>平 成 15 年 度</t>
  </si>
  <si>
    <t>現   金</t>
  </si>
  <si>
    <t>総額</t>
  </si>
  <si>
    <t>１</t>
  </si>
  <si>
    <t xml:space="preserve"> 作物収入</t>
  </si>
  <si>
    <t>２</t>
  </si>
  <si>
    <t>稲    作</t>
  </si>
  <si>
    <t>３</t>
  </si>
  <si>
    <t>麦    作</t>
  </si>
  <si>
    <t>４</t>
  </si>
  <si>
    <t>1)</t>
  </si>
  <si>
    <t>雑穀・豆類</t>
  </si>
  <si>
    <t>５</t>
  </si>
  <si>
    <t>い も 類</t>
  </si>
  <si>
    <t>６</t>
  </si>
  <si>
    <t>野    菜</t>
  </si>
  <si>
    <t>７</t>
  </si>
  <si>
    <t>果    樹</t>
  </si>
  <si>
    <t>８</t>
  </si>
  <si>
    <t>工芸農作物</t>
  </si>
  <si>
    <t>９</t>
  </si>
  <si>
    <t>そ の 他</t>
  </si>
  <si>
    <t>10</t>
  </si>
  <si>
    <t xml:space="preserve"> 養蚕収入</t>
  </si>
  <si>
    <t>11</t>
  </si>
  <si>
    <t xml:space="preserve"> 畜産収入</t>
  </si>
  <si>
    <t>養    鶏</t>
  </si>
  <si>
    <t>2)</t>
  </si>
  <si>
    <t>酪    農</t>
  </si>
  <si>
    <t>養    豚</t>
  </si>
  <si>
    <t>15</t>
  </si>
  <si>
    <t>16</t>
  </si>
  <si>
    <t xml:space="preserve"> 農作業受託収入</t>
  </si>
  <si>
    <t>17</t>
  </si>
  <si>
    <t xml:space="preserve"> 農業雑収入</t>
  </si>
  <si>
    <t xml:space="preserve"> (注)　１　平成６年から豆類のみで、雑穀は｢その他の作物｣に含まれる。</t>
  </si>
  <si>
    <t xml:space="preserve"> １) 豆類のみで、雑穀は「その他の作物」に含まれる。</t>
  </si>
  <si>
    <t xml:space="preserve"> ２) 乳子牛の収入を含む。</t>
  </si>
  <si>
    <t>　　　　営　　　　　費</t>
  </si>
  <si>
    <t>(１戸当たり）</t>
  </si>
  <si>
    <t>項          目</t>
  </si>
  <si>
    <t>全　　　　　　　　　　　　　　　　　　　国</t>
  </si>
  <si>
    <t>　　　　　　　　　　　　　　　　　鳥　　　　　　　　　　　　　　取　　　　　　　　　　　　　県</t>
  </si>
  <si>
    <t>総    　　　額</t>
  </si>
  <si>
    <t>企画・管理</t>
  </si>
  <si>
    <t>雇用労賃</t>
  </si>
  <si>
    <t>種苗・苗木・蚕種</t>
  </si>
  <si>
    <t>動物</t>
  </si>
  <si>
    <t>肥料</t>
  </si>
  <si>
    <t>飼料</t>
  </si>
  <si>
    <t>農業薬剤</t>
  </si>
  <si>
    <t>諸材料・加工原料</t>
  </si>
  <si>
    <t>光熱動力</t>
  </si>
  <si>
    <t xml:space="preserve">10 </t>
  </si>
  <si>
    <t>1)農機具</t>
  </si>
  <si>
    <t xml:space="preserve">11 </t>
  </si>
  <si>
    <t>農用建物</t>
  </si>
  <si>
    <t xml:space="preserve">12 </t>
  </si>
  <si>
    <t>賃借料及び料金</t>
  </si>
  <si>
    <t xml:space="preserve">13 </t>
  </si>
  <si>
    <t>土地改良水利費</t>
  </si>
  <si>
    <t xml:space="preserve">14 </t>
  </si>
  <si>
    <t>支払小作料</t>
  </si>
  <si>
    <t xml:space="preserve">15 </t>
  </si>
  <si>
    <t>雑出費</t>
  </si>
  <si>
    <t xml:space="preserve">  (注) １) 農用自動車を含む。</t>
  </si>
  <si>
    <t>平成11～平成15年度</t>
  </si>
  <si>
    <t xml:space="preserve">１  農      家      経      済     </t>
  </si>
  <si>
    <r>
      <t xml:space="preserve">の      総      括 </t>
    </r>
    <r>
      <rPr>
        <sz val="14"/>
        <rFont val="ＭＳ 明朝"/>
        <family val="1"/>
      </rPr>
      <t xml:space="preserve"> （１戸当たり）</t>
    </r>
  </si>
  <si>
    <r>
      <t>農</t>
    </r>
    <r>
      <rPr>
        <sz val="11"/>
        <rFont val="ＭＳ 明朝"/>
        <family val="1"/>
      </rPr>
      <t xml:space="preserve"> 家</t>
    </r>
    <r>
      <rPr>
        <sz val="11"/>
        <rFont val="ＭＳ 明朝"/>
        <family val="1"/>
      </rPr>
      <t xml:space="preserve"> 所</t>
    </r>
    <r>
      <rPr>
        <sz val="11"/>
        <rFont val="ＭＳ 明朝"/>
        <family val="1"/>
      </rPr>
      <t xml:space="preserve"> 得</t>
    </r>
  </si>
  <si>
    <r>
      <t>農</t>
    </r>
    <r>
      <rPr>
        <sz val="11"/>
        <rFont val="ＭＳ 明朝"/>
        <family val="1"/>
      </rPr>
      <t xml:space="preserve"> 業</t>
    </r>
    <r>
      <rPr>
        <sz val="11"/>
        <rFont val="ＭＳ 明朝"/>
        <family val="1"/>
      </rPr>
      <t xml:space="preserve"> 所</t>
    </r>
    <r>
      <rPr>
        <sz val="11"/>
        <rFont val="ＭＳ 明朝"/>
        <family val="1"/>
      </rPr>
      <t xml:space="preserve"> 得</t>
    </r>
  </si>
  <si>
    <r>
      <t>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粗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収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益</t>
    </r>
  </si>
  <si>
    <r>
      <t>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経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営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費</t>
    </r>
  </si>
  <si>
    <r>
      <t>農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所</t>
    </r>
    <r>
      <rPr>
        <sz val="11"/>
        <rFont val="ＭＳ 明朝"/>
        <family val="1"/>
      </rPr>
      <t xml:space="preserve"> 得</t>
    </r>
  </si>
  <si>
    <r>
      <t>農</t>
    </r>
    <r>
      <rPr>
        <sz val="11"/>
        <rFont val="ＭＳ 明朝"/>
        <family val="1"/>
      </rPr>
      <t xml:space="preserve"> 外</t>
    </r>
    <r>
      <rPr>
        <sz val="11"/>
        <rFont val="ＭＳ 明朝"/>
        <family val="1"/>
      </rPr>
      <t xml:space="preserve"> 収</t>
    </r>
    <r>
      <rPr>
        <sz val="11"/>
        <rFont val="ＭＳ 明朝"/>
        <family val="1"/>
      </rPr>
      <t xml:space="preserve"> 入</t>
    </r>
  </si>
  <si>
    <r>
      <t>農</t>
    </r>
    <r>
      <rPr>
        <sz val="11"/>
        <rFont val="ＭＳ 明朝"/>
        <family val="1"/>
      </rPr>
      <t xml:space="preserve"> 外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 xml:space="preserve"> 出</t>
    </r>
  </si>
  <si>
    <r>
      <t xml:space="preserve">租 税 公 課
諸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負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担</t>
    </r>
  </si>
  <si>
    <r>
      <t>税</t>
    </r>
    <r>
      <rPr>
        <sz val="11"/>
        <rFont val="ＭＳ 明朝"/>
        <family val="1"/>
      </rPr>
      <t xml:space="preserve"> 引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得</t>
    </r>
  </si>
  <si>
    <r>
      <t xml:space="preserve">年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金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・
被贈等の収入</t>
    </r>
  </si>
  <si>
    <r>
      <t>可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処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分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所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得</t>
    </r>
  </si>
  <si>
    <r>
      <t>農</t>
    </r>
    <r>
      <rPr>
        <sz val="11"/>
        <rFont val="ＭＳ 明朝"/>
        <family val="1"/>
      </rPr>
      <t>家</t>
    </r>
    <r>
      <rPr>
        <sz val="11"/>
        <rFont val="ＭＳ 明朝"/>
        <family val="1"/>
      </rPr>
      <t>経</t>
    </r>
    <r>
      <rPr>
        <sz val="11"/>
        <rFont val="ＭＳ 明朝"/>
        <family val="1"/>
      </rPr>
      <t>済</t>
    </r>
    <r>
      <rPr>
        <sz val="11"/>
        <rFont val="ＭＳ 明朝"/>
        <family val="1"/>
      </rPr>
      <t>余</t>
    </r>
    <r>
      <rPr>
        <sz val="11"/>
        <rFont val="ＭＳ 明朝"/>
        <family val="1"/>
      </rPr>
      <t>剰</t>
    </r>
  </si>
  <si>
    <r>
      <t xml:space="preserve">純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余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剰</t>
    </r>
  </si>
  <si>
    <r>
      <t xml:space="preserve">加 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算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額</t>
    </r>
  </si>
  <si>
    <r>
      <t xml:space="preserve">控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除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額</t>
    </r>
  </si>
  <si>
    <r>
      <t>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</si>
  <si>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r>
      <t xml:space="preserve"> 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</si>
  <si>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 xml:space="preserve"> 14</t>
  </si>
  <si>
    <t>15</t>
  </si>
  <si>
    <t xml:space="preserve"> 15</t>
  </si>
  <si>
    <r>
      <t>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</si>
  <si>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r>
      <t>1</t>
    </r>
    <r>
      <rPr>
        <sz val="11"/>
        <rFont val="ＭＳ 明朝"/>
        <family val="1"/>
      </rPr>
      <t>2</t>
    </r>
  </si>
  <si>
    <t xml:space="preserve"> 12</t>
  </si>
  <si>
    <r>
      <t>1</t>
    </r>
    <r>
      <rPr>
        <sz val="11"/>
        <rFont val="ＭＳ 明朝"/>
        <family val="1"/>
      </rPr>
      <t>3</t>
    </r>
  </si>
  <si>
    <t>14</t>
  </si>
  <si>
    <t xml:space="preserve">２  農       家       の       現  </t>
  </si>
  <si>
    <r>
      <t xml:space="preserve">  金      収      支</t>
    </r>
    <r>
      <rPr>
        <sz val="16"/>
        <rFont val="ＭＳ 明朝"/>
        <family val="1"/>
      </rPr>
      <t xml:space="preserve"> </t>
    </r>
    <r>
      <rPr>
        <sz val="14"/>
        <rFont val="ＭＳ 明朝"/>
        <family val="1"/>
      </rPr>
      <t xml:space="preserve"> (１戸当たり)</t>
    </r>
  </si>
  <si>
    <r>
      <t>年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度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 始
手 持 現 金</t>
    </r>
  </si>
  <si>
    <r>
      <t xml:space="preserve">年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 xml:space="preserve">度 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末
手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持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現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金</t>
    </r>
  </si>
  <si>
    <r>
      <t>農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業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収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入</t>
    </r>
  </si>
  <si>
    <r>
      <t>農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外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収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入</t>
    </r>
  </si>
  <si>
    <r>
      <t>年金・被贈
等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の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収入</t>
    </r>
  </si>
  <si>
    <r>
      <t>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定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資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産
売     却</t>
    </r>
  </si>
  <si>
    <r>
      <t>借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金
(借   入)</t>
    </r>
  </si>
  <si>
    <r>
      <t>農</t>
    </r>
    <r>
      <rPr>
        <sz val="11"/>
        <rFont val="ＭＳ 明朝"/>
        <family val="1"/>
      </rPr>
      <t>業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>出</t>
    </r>
  </si>
  <si>
    <r>
      <t>農</t>
    </r>
    <r>
      <rPr>
        <sz val="11"/>
        <rFont val="ＭＳ 明朝"/>
        <family val="1"/>
      </rPr>
      <t>外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>出</t>
    </r>
  </si>
  <si>
    <r>
      <t>租</t>
    </r>
    <r>
      <rPr>
        <sz val="11"/>
        <rFont val="ＭＳ 明朝"/>
        <family val="1"/>
      </rPr>
      <t>税</t>
    </r>
    <r>
      <rPr>
        <sz val="11"/>
        <rFont val="ＭＳ 明朝"/>
        <family val="1"/>
      </rPr>
      <t>公</t>
    </r>
    <r>
      <rPr>
        <sz val="11"/>
        <rFont val="ＭＳ 明朝"/>
        <family val="1"/>
      </rPr>
      <t>課</t>
    </r>
  </si>
  <si>
    <r>
      <t>家</t>
    </r>
    <r>
      <rPr>
        <sz val="11"/>
        <rFont val="ＭＳ 明朝"/>
        <family val="1"/>
      </rPr>
      <t>計</t>
    </r>
    <r>
      <rPr>
        <sz val="11"/>
        <rFont val="ＭＳ 明朝"/>
        <family val="1"/>
      </rPr>
      <t>支</t>
    </r>
    <r>
      <rPr>
        <sz val="11"/>
        <rFont val="ＭＳ 明朝"/>
        <family val="1"/>
      </rPr>
      <t>出</t>
    </r>
  </si>
  <si>
    <r>
      <t>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定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資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産
購     入</t>
    </r>
  </si>
  <si>
    <r>
      <t>借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入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 金
(返   済)</t>
    </r>
  </si>
  <si>
    <t>204</t>
  </si>
  <si>
    <t>162</t>
  </si>
  <si>
    <t xml:space="preserve">３  農            家            の </t>
  </si>
  <si>
    <r>
      <t xml:space="preserve">   財            産 </t>
    </r>
    <r>
      <rPr>
        <sz val="14"/>
        <rFont val="ＭＳ 明朝"/>
        <family val="1"/>
      </rPr>
      <t xml:space="preserve"> （１戸当たり)</t>
    </r>
  </si>
  <si>
    <r>
      <t>流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通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資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産</t>
    </r>
  </si>
  <si>
    <r>
      <t>自</t>
    </r>
    <r>
      <rPr>
        <sz val="11"/>
        <rFont val="ＭＳ 明朝"/>
        <family val="1"/>
      </rPr>
      <t>動</t>
    </r>
    <r>
      <rPr>
        <sz val="11"/>
        <rFont val="ＭＳ 明朝"/>
        <family val="1"/>
      </rPr>
      <t>車</t>
    </r>
  </si>
  <si>
    <r>
      <t>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</si>
  <si>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-</t>
  </si>
  <si>
    <t>平成11～平成15年度</t>
  </si>
  <si>
    <t xml:space="preserve">　　　　　　　　４   農          業          粗    </t>
  </si>
  <si>
    <t>平 成 15 年 度</t>
  </si>
  <si>
    <t xml:space="preserve"> ５  農          業          経     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</si>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</sst>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0_);[Red]\(0\)"/>
    <numFmt numFmtId="180" formatCode="_ * #\ ###\ ###\ ##0_ ;_ * \-#\ ###\ ###\ ##0_ ;_ * &quot;-&quot;_ ;_ @_ "/>
    <numFmt numFmtId="181" formatCode="_ * #\ ###\ ###\ ##0.0_ ;_ * \-#\ ###\ ###\ ##0.0_ ;_ * &quot;-&quot;_ ;_ @_ "/>
    <numFmt numFmtId="182" formatCode="* #\ ###\ ###\ ##0;* \-#\ ###\ ###\ ##0;* &quot;-&quot;;@"/>
    <numFmt numFmtId="183" formatCode="\ * #\ ###\ ###\ ##0.0;\ * \-#\ ###\ ###\ ##0.0;\ _*\ &quot;-&quot;_ ;_ @_ "/>
    <numFmt numFmtId="184" formatCode="* #\ ###\ ###\ ##0.0;* \-#\ ###\ ###\ ##0.0;\ _*\ &quot;-&quot;_ ;_ @_ "/>
    <numFmt numFmtId="185" formatCode="* #\ ###\ ###\ ##0.0;* \-#\ ###\ ###\ ##0.0;\ _*\ &quot;-&quot;;_ @_ "/>
    <numFmt numFmtId="186" formatCode="#,##0.0_ "/>
    <numFmt numFmtId="187" formatCode="*#\ ###\ ###\ ##0.0;*-#\ ###\ ###\ ##0.0;\ _*\ &quot;-&quot;;_ @_ "/>
    <numFmt numFmtId="188" formatCode="#\ ##0.0;\-#\ ##0.0"/>
    <numFmt numFmtId="189" formatCode="0_ "/>
    <numFmt numFmtId="190" formatCode="#\ ###\ ###\ ##0\ ;\-#\ ###\ ###\ ##0\ "/>
    <numFmt numFmtId="191" formatCode="\ * #\ ###\ ##0.0;\ * \-#\ \ ###\ ##0.0;\ _*\ &quot;-&quot;_ ;_ @_ "/>
    <numFmt numFmtId="192" formatCode="#,##0.0;&quot;△  &quot;#,##0.0"/>
    <numFmt numFmtId="193" formatCode="#,##0.0;&quot;△&quot;#,##0.0"/>
    <numFmt numFmtId="194" formatCode="\ * #\ ##0.0\ ;\ * \-#\ ###\ ###\ ##0.0\ ;\ _*\ &quot;-&quot;_ ;_ @_ "/>
    <numFmt numFmtId="195" formatCode="#\ ##0.0\ ;\-#\ ##0.0\ "/>
    <numFmt numFmtId="196" formatCode="0.0;&quot;△ &quot;0.0"/>
    <numFmt numFmtId="197" formatCode="_ * #\ ###\ ##0_ ;_ * \-#\ ###\ ###\ ##0_ ;_ * &quot;-&quot;_ ;_ @_ "/>
    <numFmt numFmtId="198" formatCode="\ * #\ ###\ ##0.0;\ * \-#\ ###\ ###\ ##0.0;\ _*\ &quot;-&quot;_ ;_ @_ "/>
    <numFmt numFmtId="199" formatCode="* #\ ###\ ##0.0;* \-#\ ###\ ###\ ##0.0;\ _*\ &quot;-&quot;_ ;_ @_ "/>
    <numFmt numFmtId="200" formatCode="\ * #\ ###\ ##0.0;\ * \-#\ ###\ ##0.0;\ _*\ &quot;-&quot;_ ;_ @_ "/>
    <numFmt numFmtId="201" formatCode="\ * ###\ ###\ ##0.0;\ * \-#\ ###\ ###\ ##0.0;\ _*\ &quot;-&quot;_ ;_ @_ "/>
    <numFmt numFmtId="202" formatCode="* ###\ ###\ ##0.0;* \-#\ ###\ ###\ ##0.0;\ _*\ &quot;-&quot;_ ;_ @_ "/>
    <numFmt numFmtId="203" formatCode="\(#\ ###\ ##0\);\(\-#\ ###\ ##0\);&quot;(-)&quot;"/>
    <numFmt numFmtId="204" formatCode="#\ ###\ ##0;\-#\ ###\ ##0;&quot;-&quot;"/>
    <numFmt numFmtId="205" formatCode="#\ ##0\ "/>
    <numFmt numFmtId="206" formatCode="#\ ###\ ##0"/>
    <numFmt numFmtId="207" formatCode="#\ ###\ ##0\ "/>
    <numFmt numFmtId="208" formatCode="_ * ##\ ###\ ###\ ##0.0_ ;_ * \-##\ ###\ ###\ ##0.0_ ;_ * &quot;-&quot;_ ;_ @_ "/>
    <numFmt numFmtId="209" formatCode="#\ ##0"/>
    <numFmt numFmtId="210" formatCode="_ * ##\ ###\ ###\ ##0_ ;_ * \-##\ ###\ ###\ ##0_ ;_ * &quot;-&quot;_ ;_ @_ "/>
    <numFmt numFmtId="211" formatCode="\ * #\ ###\ ##0;\ * \-#\ ###\ ##0;\ _*\ &quot;-&quot;_ ;_ @_ "/>
    <numFmt numFmtId="212" formatCode="\ * #\ ###\ ##0;\ * &quot;△&quot;\ #\ ###\ ##0;\ _*\ &quot;-&quot;_ ;_ @_ "/>
    <numFmt numFmtId="213" formatCode="#\ ##0;&quot;△ &quot;#\ ##0"/>
    <numFmt numFmtId="214" formatCode="#\ ##0;\-#\ ##0"/>
    <numFmt numFmtId="215" formatCode="#\ ##0;\-#\ ##0.0"/>
    <numFmt numFmtId="216" formatCode="#\ ##0\ ;\-#\ ##0.0\ "/>
    <numFmt numFmtId="217" formatCode="_ * #\ ###\ ###\ ##0_ ;_ * &quot;△&quot;#\ ###\ ###\ ##0_ ;_ * &quot;-&quot;_ ;_ @_ "/>
    <numFmt numFmtId="218" formatCode="#,##0.0;&quot;△ 　 &quot;#,##0.0"/>
    <numFmt numFmtId="219" formatCode="#,##0.0;&quot;△　 &quot;#,##0.0"/>
    <numFmt numFmtId="220" formatCode="\ * #\ ###\ ##0;\ * &quot;△ &quot;\ #\ ###\ ##0;\ _*\ &quot;-&quot;_ ;_ @_ "/>
    <numFmt numFmtId="221" formatCode="#,##0.0;&quot;△   &quot;#,##0.0"/>
    <numFmt numFmtId="222" formatCode="#\ ##0;&quot;△   &quot;#\ ##0"/>
    <numFmt numFmtId="223" formatCode="#\ ##0;&quot;△  &quot;#\ ##0"/>
    <numFmt numFmtId="224" formatCode="#\ ##0;&quot;△    &quot;#\ ##0"/>
    <numFmt numFmtId="225" formatCode="\ * #\ ###\ ##0;\ * &quot;△  &quot;\ #\ ###\ ##0;\ _*\ &quot;-&quot;_ ;_ @_ "/>
  </numFmts>
  <fonts count="18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24"/>
      <name val="ＭＳ 明朝"/>
      <family val="1"/>
    </font>
    <font>
      <sz val="14"/>
      <name val="ＭＳ 明朝"/>
      <family val="1"/>
    </font>
    <font>
      <b/>
      <sz val="24"/>
      <name val="太ミンA101"/>
      <family val="1"/>
    </font>
    <font>
      <sz val="22"/>
      <name val="ＭＳ 明朝"/>
      <family val="1"/>
    </font>
    <font>
      <sz val="18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4"/>
      <name val="ＭＳ ゴシック"/>
      <family val="3"/>
    </font>
    <font>
      <b/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b/>
      <sz val="16"/>
      <name val="ＭＳ 明朝"/>
      <family val="1"/>
    </font>
    <font>
      <b/>
      <sz val="2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49" fontId="0" fillId="0" borderId="16" xfId="0" applyNumberFormat="1" applyFont="1" applyBorder="1" applyAlignment="1">
      <alignment vertical="center"/>
    </xf>
    <xf numFmtId="181" fontId="0" fillId="0" borderId="0" xfId="0" applyNumberFormat="1" applyFont="1" applyAlignment="1">
      <alignment horizontal="right" vertical="center"/>
    </xf>
    <xf numFmtId="181" fontId="0" fillId="0" borderId="0" xfId="0" applyNumberFormat="1" applyFont="1" applyAlignment="1">
      <alignment vertical="center"/>
    </xf>
    <xf numFmtId="181" fontId="0" fillId="0" borderId="0" xfId="0" applyNumberFormat="1" applyFont="1" applyFill="1" applyAlignment="1">
      <alignment vertical="center"/>
    </xf>
    <xf numFmtId="49" fontId="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16" xfId="0" applyNumberFormat="1" applyFont="1" applyBorder="1" applyAlignment="1">
      <alignment vertical="center"/>
    </xf>
    <xf numFmtId="210" fontId="10" fillId="0" borderId="0" xfId="0" applyNumberFormat="1" applyFont="1" applyAlignment="1">
      <alignment vertical="center"/>
    </xf>
    <xf numFmtId="210" fontId="10" fillId="0" borderId="0" xfId="0" applyNumberFormat="1" applyFont="1" applyFill="1" applyAlignment="1">
      <alignment vertical="center"/>
    </xf>
    <xf numFmtId="49" fontId="12" fillId="0" borderId="1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7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216" fontId="10" fillId="0" borderId="17" xfId="0" applyNumberFormat="1" applyFont="1" applyFill="1" applyBorder="1" applyAlignment="1">
      <alignment vertical="center"/>
    </xf>
    <xf numFmtId="216" fontId="10" fillId="0" borderId="0" xfId="0" applyNumberFormat="1" applyFont="1" applyFill="1" applyBorder="1" applyAlignment="1">
      <alignment vertical="center"/>
    </xf>
    <xf numFmtId="216" fontId="10" fillId="0" borderId="0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178" fontId="10" fillId="0" borderId="18" xfId="0" applyNumberFormat="1" applyFont="1" applyBorder="1" applyAlignment="1">
      <alignment vertical="center"/>
    </xf>
    <xf numFmtId="178" fontId="10" fillId="0" borderId="1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8" fontId="10" fillId="0" borderId="1" xfId="0" applyNumberFormat="1" applyFont="1" applyFill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2" fillId="0" borderId="15" xfId="0" applyFont="1" applyBorder="1" applyAlignment="1">
      <alignment vertical="center"/>
    </xf>
    <xf numFmtId="183" fontId="0" fillId="0" borderId="0" xfId="0" applyNumberFormat="1" applyFont="1" applyFill="1" applyAlignment="1">
      <alignment vertical="center"/>
    </xf>
    <xf numFmtId="200" fontId="0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198" fontId="0" fillId="0" borderId="0" xfId="0" applyNumberFormat="1" applyFont="1" applyFill="1" applyAlignment="1">
      <alignment vertical="center"/>
    </xf>
    <xf numFmtId="201" fontId="0" fillId="0" borderId="0" xfId="0" applyNumberFormat="1" applyFont="1" applyFill="1" applyAlignment="1">
      <alignment vertical="center"/>
    </xf>
    <xf numFmtId="192" fontId="0" fillId="0" borderId="0" xfId="0" applyNumberFormat="1" applyFont="1" applyFill="1" applyAlignment="1">
      <alignment vertical="center" shrinkToFit="1"/>
    </xf>
    <xf numFmtId="0" fontId="0" fillId="0" borderId="0" xfId="0" applyFont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 shrinkToFit="1"/>
    </xf>
    <xf numFmtId="200" fontId="0" fillId="0" borderId="0" xfId="0" applyNumberFormat="1" applyFont="1" applyFill="1" applyAlignment="1">
      <alignment vertical="center" shrinkToFit="1"/>
    </xf>
    <xf numFmtId="183" fontId="0" fillId="0" borderId="0" xfId="0" applyNumberFormat="1" applyFont="1" applyFill="1" applyAlignment="1">
      <alignment vertical="center" shrinkToFit="1"/>
    </xf>
    <xf numFmtId="181" fontId="0" fillId="0" borderId="0" xfId="0" applyNumberFormat="1" applyFont="1" applyFill="1" applyAlignment="1">
      <alignment vertical="center" shrinkToFit="1"/>
    </xf>
    <xf numFmtId="191" fontId="0" fillId="0" borderId="0" xfId="0" applyNumberFormat="1" applyFont="1" applyFill="1" applyAlignment="1">
      <alignment vertical="center" shrinkToFit="1"/>
    </xf>
    <xf numFmtId="198" fontId="0" fillId="0" borderId="0" xfId="0" applyNumberFormat="1" applyFont="1" applyFill="1" applyAlignment="1">
      <alignment horizontal="right" vertical="center" shrinkToFit="1"/>
    </xf>
    <xf numFmtId="198" fontId="0" fillId="0" borderId="0" xfId="0" applyNumberFormat="1" applyFont="1" applyFill="1" applyAlignment="1">
      <alignment vertical="center" shrinkToFit="1"/>
    </xf>
    <xf numFmtId="201" fontId="0" fillId="0" borderId="0" xfId="0" applyNumberFormat="1" applyFont="1" applyFill="1" applyAlignment="1">
      <alignment horizontal="right" vertical="center" shrinkToFit="1"/>
    </xf>
    <xf numFmtId="201" fontId="0" fillId="0" borderId="0" xfId="0" applyNumberFormat="1" applyFont="1" applyFill="1" applyAlignment="1">
      <alignment vertical="center" shrinkToFit="1"/>
    </xf>
    <xf numFmtId="49" fontId="10" fillId="0" borderId="0" xfId="0" applyNumberFormat="1" applyFont="1" applyFill="1" applyAlignment="1">
      <alignment horizontal="right" vertical="center" shrinkToFit="1"/>
    </xf>
    <xf numFmtId="211" fontId="10" fillId="0" borderId="0" xfId="0" applyNumberFormat="1" applyFont="1" applyFill="1" applyAlignment="1">
      <alignment vertical="center" shrinkToFit="1"/>
    </xf>
    <xf numFmtId="211" fontId="10" fillId="0" borderId="0" xfId="0" applyNumberFormat="1" applyFont="1" applyFill="1" applyAlignment="1">
      <alignment horizontal="right" vertical="center" shrinkToFit="1"/>
    </xf>
    <xf numFmtId="224" fontId="10" fillId="0" borderId="0" xfId="0" applyNumberFormat="1" applyFont="1" applyFill="1" applyAlignment="1">
      <alignment vertical="center"/>
    </xf>
    <xf numFmtId="210" fontId="10" fillId="0" borderId="0" xfId="0" applyNumberFormat="1" applyFont="1" applyFill="1" applyAlignment="1">
      <alignment vertical="center" shrinkToFit="1"/>
    </xf>
    <xf numFmtId="49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6" xfId="0" applyFont="1" applyBorder="1" applyAlignment="1">
      <alignment vertical="center"/>
    </xf>
    <xf numFmtId="183" fontId="12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1" fillId="0" borderId="0" xfId="0" applyNumberFormat="1" applyFont="1" applyAlignment="1">
      <alignment horizontal="right" vertical="center"/>
    </xf>
    <xf numFmtId="181" fontId="12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198" fontId="0" fillId="0" borderId="0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219" fontId="0" fillId="0" borderId="0" xfId="0" applyNumberFormat="1" applyFont="1" applyFill="1" applyAlignment="1">
      <alignment vertical="center" shrinkToFit="1"/>
    </xf>
    <xf numFmtId="213" fontId="10" fillId="0" borderId="0" xfId="0" applyNumberFormat="1" applyFont="1" applyFill="1" applyAlignment="1">
      <alignment horizontal="right" vertical="center" shrinkToFit="1"/>
    </xf>
    <xf numFmtId="213" fontId="10" fillId="0" borderId="0" xfId="0" applyNumberFormat="1" applyFont="1" applyFill="1" applyAlignment="1">
      <alignment vertical="center" shrinkToFit="1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0" borderId="13" xfId="0" applyFont="1" applyBorder="1" applyAlignment="1">
      <alignment vertical="center" shrinkToFit="1"/>
    </xf>
    <xf numFmtId="0" fontId="10" fillId="0" borderId="14" xfId="0" applyFont="1" applyBorder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 shrinkToFit="1"/>
    </xf>
    <xf numFmtId="49" fontId="0" fillId="0" borderId="16" xfId="0" applyNumberFormat="1" applyFont="1" applyFill="1" applyBorder="1" applyAlignment="1">
      <alignment vertical="center" shrinkToFit="1"/>
    </xf>
    <xf numFmtId="184" fontId="0" fillId="0" borderId="0" xfId="0" applyNumberFormat="1" applyFont="1" applyFill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202" fontId="0" fillId="0" borderId="0" xfId="0" applyNumberFormat="1" applyFont="1" applyFill="1" applyAlignment="1">
      <alignment horizontal="right" vertical="center"/>
    </xf>
    <xf numFmtId="184" fontId="0" fillId="0" borderId="0" xfId="0" applyNumberFormat="1" applyFont="1" applyFill="1" applyAlignment="1">
      <alignment horizontal="right" vertical="center" shrinkToFit="1"/>
    </xf>
    <xf numFmtId="199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vertical="center" shrinkToFit="1"/>
    </xf>
    <xf numFmtId="189" fontId="0" fillId="0" borderId="0" xfId="0" applyNumberFormat="1" applyFont="1" applyFill="1" applyAlignment="1">
      <alignment horizontal="right" vertical="center" shrinkToFit="1"/>
    </xf>
    <xf numFmtId="202" fontId="0" fillId="0" borderId="0" xfId="0" applyNumberFormat="1" applyFont="1" applyFill="1" applyAlignment="1">
      <alignment horizontal="right" vertical="center" shrinkToFit="1"/>
    </xf>
    <xf numFmtId="199" fontId="0" fillId="0" borderId="0" xfId="0" applyNumberFormat="1" applyFont="1" applyFill="1" applyAlignment="1">
      <alignment horizontal="right" vertical="center" shrinkToFit="1"/>
    </xf>
    <xf numFmtId="178" fontId="0" fillId="0" borderId="0" xfId="0" applyNumberFormat="1" applyFont="1" applyFill="1" applyAlignment="1">
      <alignment horizontal="right" vertical="center" shrinkToFit="1"/>
    </xf>
    <xf numFmtId="0" fontId="10" fillId="0" borderId="0" xfId="0" applyFont="1" applyFill="1" applyBorder="1" applyAlignment="1">
      <alignment horizontal="right" vertical="center" shrinkToFit="1"/>
    </xf>
    <xf numFmtId="49" fontId="10" fillId="0" borderId="16" xfId="0" applyNumberFormat="1" applyFont="1" applyFill="1" applyBorder="1" applyAlignment="1">
      <alignment vertical="center" shrinkToFit="1"/>
    </xf>
    <xf numFmtId="211" fontId="0" fillId="0" borderId="0" xfId="0" applyNumberFormat="1" applyFont="1" applyFill="1" applyAlignment="1">
      <alignment horizontal="right" vertical="center" shrinkToFit="1"/>
    </xf>
    <xf numFmtId="212" fontId="10" fillId="0" borderId="0" xfId="0" applyNumberFormat="1" applyFont="1" applyFill="1" applyAlignment="1">
      <alignment horizontal="right" vertical="center" shrinkToFit="1"/>
    </xf>
    <xf numFmtId="223" fontId="10" fillId="0" borderId="0" xfId="0" applyNumberFormat="1" applyFont="1" applyFill="1" applyAlignment="1">
      <alignment vertical="center"/>
    </xf>
    <xf numFmtId="222" fontId="10" fillId="0" borderId="0" xfId="0" applyNumberFormat="1" applyFont="1" applyFill="1" applyAlignment="1">
      <alignment vertical="center"/>
    </xf>
    <xf numFmtId="213" fontId="0" fillId="0" borderId="0" xfId="0" applyNumberFormat="1" applyFont="1" applyFill="1" applyAlignment="1">
      <alignment horizontal="right" vertical="center" shrinkToFit="1"/>
    </xf>
    <xf numFmtId="49" fontId="12" fillId="0" borderId="17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 shrinkToFit="1"/>
    </xf>
    <xf numFmtId="184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shrinkToFit="1"/>
    </xf>
    <xf numFmtId="0" fontId="4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0" fillId="0" borderId="17" xfId="0" applyFont="1" applyFill="1" applyBorder="1" applyAlignment="1">
      <alignment vertical="center"/>
    </xf>
    <xf numFmtId="184" fontId="0" fillId="0" borderId="17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202" fontId="0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horizontal="right" vertical="center" shrinkToFit="1"/>
    </xf>
    <xf numFmtId="199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 shrinkToFit="1"/>
    </xf>
    <xf numFmtId="202" fontId="0" fillId="0" borderId="0" xfId="0" applyNumberFormat="1" applyFont="1" applyFill="1" applyBorder="1" applyAlignment="1">
      <alignment horizontal="right" vertical="center" shrinkToFit="1"/>
    </xf>
    <xf numFmtId="199" fontId="0" fillId="0" borderId="0" xfId="0" applyNumberFormat="1" applyFont="1" applyFill="1" applyBorder="1" applyAlignment="1">
      <alignment horizontal="right" vertical="center" shrinkToFit="1"/>
    </xf>
    <xf numFmtId="221" fontId="0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 applyBorder="1" applyAlignment="1">
      <alignment horizontal="right" vertical="center" shrinkToFit="1"/>
    </xf>
    <xf numFmtId="213" fontId="10" fillId="0" borderId="0" xfId="0" applyNumberFormat="1" applyFont="1" applyFill="1" applyBorder="1" applyAlignment="1">
      <alignment horizontal="right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18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88" fontId="10" fillId="0" borderId="0" xfId="0" applyNumberFormat="1" applyFont="1" applyFill="1" applyAlignment="1">
      <alignment vertical="center"/>
    </xf>
    <xf numFmtId="214" fontId="10" fillId="0" borderId="0" xfId="0" applyNumberFormat="1" applyFont="1" applyFill="1" applyAlignment="1">
      <alignment vertical="center"/>
    </xf>
    <xf numFmtId="215" fontId="10" fillId="0" borderId="0" xfId="0" applyNumberFormat="1" applyFont="1" applyFill="1" applyAlignment="1">
      <alignment vertical="center"/>
    </xf>
    <xf numFmtId="185" fontId="10" fillId="0" borderId="0" xfId="0" applyNumberFormat="1" applyFont="1" applyAlignment="1">
      <alignment vertical="center"/>
    </xf>
    <xf numFmtId="195" fontId="10" fillId="0" borderId="0" xfId="0" applyNumberFormat="1" applyFont="1" applyFill="1" applyAlignment="1">
      <alignment vertical="center"/>
    </xf>
    <xf numFmtId="216" fontId="10" fillId="0" borderId="0" xfId="0" applyNumberFormat="1" applyFont="1" applyFill="1" applyAlignment="1">
      <alignment vertical="center"/>
    </xf>
    <xf numFmtId="0" fontId="17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88" fontId="0" fillId="0" borderId="0" xfId="0" applyNumberFormat="1" applyFill="1" applyAlignment="1">
      <alignment vertical="center"/>
    </xf>
    <xf numFmtId="214" fontId="0" fillId="0" borderId="0" xfId="0" applyNumberFormat="1" applyFill="1" applyAlignment="1">
      <alignment vertical="center"/>
    </xf>
    <xf numFmtId="215" fontId="0" fillId="0" borderId="0" xfId="0" applyNumberFormat="1" applyFill="1" applyAlignment="1">
      <alignment vertical="center"/>
    </xf>
    <xf numFmtId="0" fontId="10" fillId="0" borderId="17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185" fontId="0" fillId="0" borderId="0" xfId="0" applyNumberFormat="1" applyAlignment="1">
      <alignment vertical="center"/>
    </xf>
    <xf numFmtId="195" fontId="0" fillId="0" borderId="0" xfId="0" applyNumberFormat="1" applyFill="1" applyAlignment="1">
      <alignment vertical="center"/>
    </xf>
    <xf numFmtId="49" fontId="0" fillId="0" borderId="17" xfId="0" applyNumberFormat="1" applyBorder="1" applyAlignment="1">
      <alignment horizontal="center"/>
    </xf>
    <xf numFmtId="0" fontId="0" fillId="0" borderId="16" xfId="0" applyBorder="1" applyAlignment="1">
      <alignment vertical="center" shrinkToFit="1"/>
    </xf>
    <xf numFmtId="187" fontId="0" fillId="0" borderId="0" xfId="0" applyNumberFormat="1" applyFill="1" applyAlignment="1">
      <alignment horizontal="right" vertical="center"/>
    </xf>
    <xf numFmtId="186" fontId="0" fillId="0" borderId="0" xfId="0" applyNumberFormat="1" applyFill="1" applyAlignment="1">
      <alignment horizontal="right" vertical="center"/>
    </xf>
    <xf numFmtId="214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horizontal="right" vertical="center"/>
    </xf>
    <xf numFmtId="195" fontId="0" fillId="0" borderId="0" xfId="0" applyNumberFormat="1" applyFill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" xfId="0" applyFill="1" applyBorder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3" xfId="0" applyBorder="1" applyAlignment="1">
      <alignment horizontal="distributed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188" fontId="10" fillId="0" borderId="0" xfId="0" applyNumberFormat="1" applyFont="1" applyFill="1" applyAlignment="1">
      <alignment horizontal="right" vertical="center"/>
    </xf>
    <xf numFmtId="215" fontId="10" fillId="0" borderId="0" xfId="0" applyNumberFormat="1" applyFont="1" applyFill="1" applyAlignment="1">
      <alignment horizontal="right" vertical="center"/>
    </xf>
    <xf numFmtId="188" fontId="10" fillId="0" borderId="0" xfId="0" applyNumberFormat="1" applyFont="1" applyAlignment="1">
      <alignment horizontal="right" vertical="center"/>
    </xf>
    <xf numFmtId="194" fontId="10" fillId="0" borderId="0" xfId="0" applyNumberFormat="1" applyFont="1" applyFill="1" applyAlignment="1">
      <alignment horizontal="right" vertical="center"/>
    </xf>
    <xf numFmtId="214" fontId="10" fillId="0" borderId="0" xfId="0" applyNumberFormat="1" applyFont="1" applyFill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 shrinkToFit="1"/>
    </xf>
    <xf numFmtId="0" fontId="0" fillId="0" borderId="16" xfId="0" applyBorder="1" applyAlignment="1">
      <alignment horizontal="distributed" vertical="center"/>
    </xf>
    <xf numFmtId="185" fontId="0" fillId="0" borderId="0" xfId="0" applyNumberFormat="1" applyFill="1" applyAlignment="1">
      <alignment horizontal="right" vertical="center"/>
    </xf>
    <xf numFmtId="215" fontId="0" fillId="0" borderId="0" xfId="0" applyNumberFormat="1" applyFill="1" applyAlignment="1">
      <alignment horizontal="right" vertical="center"/>
    </xf>
    <xf numFmtId="185" fontId="0" fillId="0" borderId="0" xfId="0" applyNumberFormat="1" applyAlignment="1">
      <alignment horizontal="right" vertical="center"/>
    </xf>
    <xf numFmtId="194" fontId="0" fillId="0" borderId="0" xfId="0" applyNumberFormat="1" applyFill="1" applyAlignment="1">
      <alignment horizontal="right" vertical="center"/>
    </xf>
    <xf numFmtId="0" fontId="0" fillId="0" borderId="17" xfId="0" applyBorder="1" applyAlignment="1">
      <alignment vertical="center"/>
    </xf>
    <xf numFmtId="185" fontId="0" fillId="0" borderId="0" xfId="0" applyNumberFormat="1" applyFill="1" applyBorder="1" applyAlignment="1">
      <alignment horizontal="right" vertical="center"/>
    </xf>
    <xf numFmtId="215" fontId="0" fillId="0" borderId="0" xfId="0" applyNumberFormat="1" applyFill="1" applyBorder="1" applyAlignment="1">
      <alignment horizontal="right" vertical="center"/>
    </xf>
    <xf numFmtId="194" fontId="0" fillId="0" borderId="0" xfId="0" applyNumberFormat="1" applyFill="1" applyBorder="1" applyAlignment="1">
      <alignment horizontal="right" vertical="center"/>
    </xf>
    <xf numFmtId="214" fontId="0" fillId="0" borderId="0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185" fontId="0" fillId="0" borderId="0" xfId="0" applyNumberForma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tabSelected="1" zoomScaleSheetLayoutView="75" workbookViewId="0" topLeftCell="A1">
      <pane xSplit="2" ySplit="7" topLeftCell="C8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8.796875" defaultRowHeight="14.25"/>
  <cols>
    <col min="1" max="1" width="5.3984375" style="0" customWidth="1"/>
    <col min="2" max="2" width="7.8984375" style="0" customWidth="1"/>
    <col min="3" max="10" width="13.59765625" style="0" customWidth="1"/>
    <col min="11" max="11" width="0.8984375" style="0" customWidth="1"/>
    <col min="12" max="12" width="14.8984375" style="13" customWidth="1"/>
    <col min="13" max="19" width="14.8984375" style="0" customWidth="1"/>
    <col min="20" max="20" width="7.5" style="0" customWidth="1"/>
    <col min="21" max="16384" width="12.59765625" style="0" customWidth="1"/>
  </cols>
  <sheetData>
    <row r="1" spans="5:19" s="1" customFormat="1" ht="27.75" customHeight="1">
      <c r="E1" s="2" t="s">
        <v>0</v>
      </c>
      <c r="F1" s="3"/>
      <c r="G1" s="3"/>
      <c r="H1" s="3"/>
      <c r="I1" s="3"/>
      <c r="J1" s="3"/>
      <c r="L1" s="4" t="s">
        <v>1</v>
      </c>
      <c r="M1" s="5"/>
      <c r="N1" s="5"/>
      <c r="O1" s="5"/>
      <c r="P1" s="5"/>
      <c r="Q1" s="6" t="s">
        <v>149</v>
      </c>
      <c r="S1" s="7"/>
    </row>
    <row r="2" spans="10:12" ht="5.25" customHeight="1">
      <c r="J2" s="8"/>
      <c r="L2" s="9"/>
    </row>
    <row r="3" spans="10:14" ht="21.75" customHeight="1">
      <c r="J3" s="10" t="s">
        <v>150</v>
      </c>
      <c r="L3" s="11" t="s">
        <v>151</v>
      </c>
      <c r="N3" s="12"/>
    </row>
    <row r="4" spans="17:20" ht="13.5" customHeight="1">
      <c r="Q4" s="3" t="s">
        <v>2</v>
      </c>
      <c r="R4" s="3"/>
      <c r="S4" s="3"/>
      <c r="T4" s="3"/>
    </row>
    <row r="5" spans="1:20" s="14" customFormat="1" ht="18" customHeight="1" thickBot="1">
      <c r="A5" s="14" t="s">
        <v>3</v>
      </c>
      <c r="L5" s="15"/>
      <c r="Q5" s="16" t="s">
        <v>4</v>
      </c>
      <c r="R5" s="16"/>
      <c r="S5" s="16"/>
      <c r="T5" s="16"/>
    </row>
    <row r="6" spans="1:20" ht="22.5" customHeight="1" thickTop="1">
      <c r="A6" s="17" t="s">
        <v>5</v>
      </c>
      <c r="B6" s="18"/>
      <c r="C6" s="19" t="s">
        <v>152</v>
      </c>
      <c r="D6" s="19" t="s">
        <v>153</v>
      </c>
      <c r="E6" s="19" t="s">
        <v>154</v>
      </c>
      <c r="F6" s="19" t="s">
        <v>155</v>
      </c>
      <c r="G6" s="19" t="s">
        <v>156</v>
      </c>
      <c r="H6" s="19" t="s">
        <v>157</v>
      </c>
      <c r="I6" s="19" t="s">
        <v>158</v>
      </c>
      <c r="J6" s="19" t="s">
        <v>159</v>
      </c>
      <c r="L6" s="20" t="s">
        <v>160</v>
      </c>
      <c r="M6" s="19" t="s">
        <v>161</v>
      </c>
      <c r="N6" s="19" t="s">
        <v>162</v>
      </c>
      <c r="O6" s="19" t="s">
        <v>6</v>
      </c>
      <c r="P6" s="19" t="s">
        <v>163</v>
      </c>
      <c r="Q6" s="21" t="s">
        <v>7</v>
      </c>
      <c r="R6" s="22"/>
      <c r="S6" s="19" t="s">
        <v>164</v>
      </c>
      <c r="T6" s="23" t="s">
        <v>8</v>
      </c>
    </row>
    <row r="7" spans="1:20" ht="22.5" customHeight="1">
      <c r="A7" s="24"/>
      <c r="B7" s="25"/>
      <c r="C7" s="26"/>
      <c r="D7" s="26"/>
      <c r="E7" s="26"/>
      <c r="F7" s="26"/>
      <c r="G7" s="26"/>
      <c r="H7" s="26"/>
      <c r="I7" s="26"/>
      <c r="J7" s="26"/>
      <c r="L7" s="27"/>
      <c r="M7" s="26"/>
      <c r="N7" s="26"/>
      <c r="O7" s="26"/>
      <c r="P7" s="26"/>
      <c r="Q7" s="28" t="s">
        <v>165</v>
      </c>
      <c r="R7" s="28" t="s">
        <v>166</v>
      </c>
      <c r="S7" s="26"/>
      <c r="T7" s="29"/>
    </row>
    <row r="8" spans="1:20" s="32" customFormat="1" ht="24" customHeight="1">
      <c r="A8" s="30"/>
      <c r="B8" s="31"/>
      <c r="H8" s="33" t="s">
        <v>9</v>
      </c>
      <c r="I8" s="33"/>
      <c r="J8" s="33"/>
      <c r="K8" s="33"/>
      <c r="L8" s="34"/>
      <c r="M8" s="33"/>
      <c r="N8" s="35" t="s">
        <v>10</v>
      </c>
      <c r="O8" s="36"/>
      <c r="T8" s="37"/>
    </row>
    <row r="9" spans="1:20" s="1" customFormat="1" ht="15.75" customHeight="1">
      <c r="A9" s="38" t="s">
        <v>11</v>
      </c>
      <c r="B9" s="39" t="s">
        <v>167</v>
      </c>
      <c r="C9" s="40">
        <v>6271.6</v>
      </c>
      <c r="D9" s="41">
        <v>1141.4</v>
      </c>
      <c r="E9" s="41">
        <v>3582.1</v>
      </c>
      <c r="F9" s="41">
        <v>2440.7</v>
      </c>
      <c r="G9" s="41">
        <v>5130.2</v>
      </c>
      <c r="H9" s="41">
        <v>5424.6</v>
      </c>
      <c r="I9" s="41">
        <v>294.4</v>
      </c>
      <c r="J9" s="41">
        <v>1445.1</v>
      </c>
      <c r="K9" s="41"/>
      <c r="L9" s="42">
        <v>4826.5</v>
      </c>
      <c r="M9" s="41">
        <v>2187.5</v>
      </c>
      <c r="N9" s="41">
        <v>7014</v>
      </c>
      <c r="O9" s="41">
        <v>5543.8</v>
      </c>
      <c r="P9" s="41">
        <v>1470.2</v>
      </c>
      <c r="Q9" s="41">
        <v>127.3</v>
      </c>
      <c r="R9" s="41">
        <v>96</v>
      </c>
      <c r="S9" s="41">
        <v>1501.9</v>
      </c>
      <c r="T9" s="43" t="s">
        <v>168</v>
      </c>
    </row>
    <row r="10" spans="1:20" s="1" customFormat="1" ht="15.75" customHeight="1">
      <c r="A10" s="38"/>
      <c r="B10" s="39" t="s">
        <v>12</v>
      </c>
      <c r="C10" s="41">
        <v>6058.8</v>
      </c>
      <c r="D10" s="41">
        <v>1084.2</v>
      </c>
      <c r="E10" s="41">
        <v>3507.6</v>
      </c>
      <c r="F10" s="41">
        <v>2423.4</v>
      </c>
      <c r="G10" s="41">
        <v>4974.6</v>
      </c>
      <c r="H10" s="41">
        <v>5272.2</v>
      </c>
      <c r="I10" s="41">
        <v>297.6</v>
      </c>
      <c r="J10" s="41">
        <v>1398.8</v>
      </c>
      <c r="K10" s="41"/>
      <c r="L10" s="42">
        <v>4660</v>
      </c>
      <c r="M10" s="41">
        <v>2221</v>
      </c>
      <c r="N10" s="41">
        <v>6881</v>
      </c>
      <c r="O10" s="41">
        <v>5397</v>
      </c>
      <c r="P10" s="41">
        <v>1484</v>
      </c>
      <c r="Q10" s="41">
        <v>65.1</v>
      </c>
      <c r="R10" s="41">
        <v>47.2</v>
      </c>
      <c r="S10" s="41">
        <v>1501.8</v>
      </c>
      <c r="T10" s="43" t="s">
        <v>13</v>
      </c>
    </row>
    <row r="11" spans="1:20" s="1" customFormat="1" ht="15.75" customHeight="1">
      <c r="A11" s="38"/>
      <c r="B11" s="39" t="s">
        <v>14</v>
      </c>
      <c r="C11" s="41">
        <v>5784.9</v>
      </c>
      <c r="D11" s="41">
        <v>1034</v>
      </c>
      <c r="E11" s="41">
        <v>3473.7</v>
      </c>
      <c r="F11" s="41">
        <v>2439.7</v>
      </c>
      <c r="G11" s="41">
        <v>4750.9</v>
      </c>
      <c r="H11" s="41">
        <v>5042.2</v>
      </c>
      <c r="I11" s="41">
        <v>291.3</v>
      </c>
      <c r="J11" s="41">
        <v>1371.4</v>
      </c>
      <c r="K11" s="41"/>
      <c r="L11" s="42">
        <v>4413.5</v>
      </c>
      <c r="M11" s="41">
        <v>2237</v>
      </c>
      <c r="N11" s="41">
        <v>6650.5</v>
      </c>
      <c r="O11" s="41">
        <v>5273.7</v>
      </c>
      <c r="P11" s="41">
        <v>1376.8</v>
      </c>
      <c r="Q11" s="41">
        <v>103.9</v>
      </c>
      <c r="R11" s="41">
        <v>43.4</v>
      </c>
      <c r="S11" s="41">
        <v>1436.4</v>
      </c>
      <c r="T11" s="43" t="s">
        <v>15</v>
      </c>
    </row>
    <row r="12" spans="1:20" s="1" customFormat="1" ht="15.75" customHeight="1">
      <c r="A12" s="38"/>
      <c r="B12" s="39" t="s">
        <v>16</v>
      </c>
      <c r="C12" s="41">
        <v>5548.4</v>
      </c>
      <c r="D12" s="41">
        <v>1021.2</v>
      </c>
      <c r="E12" s="41">
        <v>3468.7</v>
      </c>
      <c r="F12" s="41">
        <v>2447.5</v>
      </c>
      <c r="G12" s="41">
        <v>4527.2</v>
      </c>
      <c r="H12" s="41">
        <v>4818</v>
      </c>
      <c r="I12" s="41">
        <v>290.8</v>
      </c>
      <c r="J12" s="41">
        <v>1342.2</v>
      </c>
      <c r="K12" s="41"/>
      <c r="L12" s="42">
        <v>4206.2</v>
      </c>
      <c r="M12" s="41">
        <v>2293.7</v>
      </c>
      <c r="N12" s="41">
        <v>6499.9</v>
      </c>
      <c r="O12" s="41">
        <v>5150.4</v>
      </c>
      <c r="P12" s="41">
        <v>1349.5</v>
      </c>
      <c r="Q12" s="41">
        <v>125.4</v>
      </c>
      <c r="R12" s="41">
        <v>42.8</v>
      </c>
      <c r="S12" s="41">
        <v>1432.5</v>
      </c>
      <c r="T12" s="43" t="s">
        <v>169</v>
      </c>
    </row>
    <row r="13" spans="1:20" s="49" customFormat="1" ht="15.75" customHeight="1">
      <c r="A13" s="44"/>
      <c r="B13" s="45" t="s">
        <v>170</v>
      </c>
      <c r="C13" s="46">
        <v>5426</v>
      </c>
      <c r="D13" s="46">
        <v>1103</v>
      </c>
      <c r="E13" s="46">
        <v>3585</v>
      </c>
      <c r="F13" s="46">
        <v>2482</v>
      </c>
      <c r="G13" s="46">
        <v>4323</v>
      </c>
      <c r="H13" s="46">
        <v>4600</v>
      </c>
      <c r="I13" s="46">
        <v>277</v>
      </c>
      <c r="J13" s="46">
        <v>1299</v>
      </c>
      <c r="K13" s="46"/>
      <c r="L13" s="47">
        <v>4127</v>
      </c>
      <c r="M13" s="46">
        <v>2286</v>
      </c>
      <c r="N13" s="46">
        <v>6413</v>
      </c>
      <c r="O13" s="46">
        <v>5028</v>
      </c>
      <c r="P13" s="46">
        <v>1385</v>
      </c>
      <c r="Q13" s="46">
        <v>33</v>
      </c>
      <c r="R13" s="46">
        <v>21</v>
      </c>
      <c r="S13" s="46">
        <v>1398</v>
      </c>
      <c r="T13" s="48" t="s">
        <v>171</v>
      </c>
    </row>
    <row r="14" spans="1:20" s="32" customFormat="1" ht="24" customHeight="1">
      <c r="A14" s="50"/>
      <c r="B14" s="51"/>
      <c r="C14" s="52"/>
      <c r="D14" s="52"/>
      <c r="E14" s="52"/>
      <c r="F14" s="52"/>
      <c r="G14" s="52"/>
      <c r="H14" s="53" t="s">
        <v>17</v>
      </c>
      <c r="I14" s="53"/>
      <c r="J14" s="53"/>
      <c r="K14" s="53"/>
      <c r="L14" s="53" t="s">
        <v>18</v>
      </c>
      <c r="M14" s="53"/>
      <c r="N14" s="54" t="s">
        <v>19</v>
      </c>
      <c r="O14" s="55"/>
      <c r="P14" s="52"/>
      <c r="Q14" s="52"/>
      <c r="R14" s="52"/>
      <c r="S14" s="52"/>
      <c r="T14" s="56"/>
    </row>
    <row r="15" spans="1:20" s="1" customFormat="1" ht="15.75" customHeight="1">
      <c r="A15" s="57" t="s">
        <v>11</v>
      </c>
      <c r="B15" s="58" t="s">
        <v>172</v>
      </c>
      <c r="C15" s="59">
        <v>6128.4</v>
      </c>
      <c r="D15" s="60">
        <v>817.3</v>
      </c>
      <c r="E15" s="60">
        <v>2631.9</v>
      </c>
      <c r="F15" s="60">
        <v>1814.6</v>
      </c>
      <c r="G15" s="60">
        <v>5311.1</v>
      </c>
      <c r="H15" s="60">
        <v>5414.6</v>
      </c>
      <c r="I15" s="60">
        <v>103.5</v>
      </c>
      <c r="J15" s="60">
        <v>1313.6</v>
      </c>
      <c r="K15" s="60"/>
      <c r="L15" s="60">
        <v>4814.8</v>
      </c>
      <c r="M15" s="60">
        <v>1891.6</v>
      </c>
      <c r="N15" s="60">
        <v>6706.4</v>
      </c>
      <c r="O15" s="60">
        <v>5219.3</v>
      </c>
      <c r="P15" s="60">
        <v>1487.1</v>
      </c>
      <c r="Q15" s="60">
        <v>3.5</v>
      </c>
      <c r="R15" s="60">
        <v>287.9</v>
      </c>
      <c r="S15" s="61">
        <v>1202.3</v>
      </c>
      <c r="T15" s="43" t="s">
        <v>168</v>
      </c>
    </row>
    <row r="16" spans="1:20" s="1" customFormat="1" ht="15.75" customHeight="1">
      <c r="A16" s="62"/>
      <c r="B16" s="58" t="s">
        <v>173</v>
      </c>
      <c r="C16" s="59">
        <v>5398.5</v>
      </c>
      <c r="D16" s="60">
        <v>573.4</v>
      </c>
      <c r="E16" s="60">
        <v>2439.5</v>
      </c>
      <c r="F16" s="60">
        <v>1866.1</v>
      </c>
      <c r="G16" s="60">
        <v>4825.1</v>
      </c>
      <c r="H16" s="60">
        <v>4928.4</v>
      </c>
      <c r="I16" s="60">
        <v>103.3</v>
      </c>
      <c r="J16" s="60">
        <v>1217.2</v>
      </c>
      <c r="K16" s="60"/>
      <c r="L16" s="60">
        <v>4181.3</v>
      </c>
      <c r="M16" s="60">
        <v>2085.6</v>
      </c>
      <c r="N16" s="60">
        <v>6266.9</v>
      </c>
      <c r="O16" s="60">
        <v>5294.5</v>
      </c>
      <c r="P16" s="60">
        <v>972.4</v>
      </c>
      <c r="Q16" s="60">
        <v>36.6</v>
      </c>
      <c r="R16" s="60">
        <v>34.9</v>
      </c>
      <c r="S16" s="60">
        <v>974.3</v>
      </c>
      <c r="T16" s="43" t="s">
        <v>174</v>
      </c>
    </row>
    <row r="17" spans="1:20" s="1" customFormat="1" ht="15.75" customHeight="1">
      <c r="A17" s="62"/>
      <c r="B17" s="58" t="s">
        <v>175</v>
      </c>
      <c r="C17" s="59">
        <v>5320.1</v>
      </c>
      <c r="D17" s="60">
        <v>589.2</v>
      </c>
      <c r="E17" s="60">
        <v>2303.2</v>
      </c>
      <c r="F17" s="60">
        <v>1714</v>
      </c>
      <c r="G17" s="60">
        <v>4730.9</v>
      </c>
      <c r="H17" s="60">
        <v>4831</v>
      </c>
      <c r="I17" s="60">
        <v>100.1</v>
      </c>
      <c r="J17" s="60">
        <v>1337</v>
      </c>
      <c r="K17" s="60"/>
      <c r="L17" s="60">
        <v>3983.1</v>
      </c>
      <c r="M17" s="60">
        <v>2109</v>
      </c>
      <c r="N17" s="60">
        <v>6092.1</v>
      </c>
      <c r="O17" s="60">
        <v>5422.4</v>
      </c>
      <c r="P17" s="60">
        <v>669.7</v>
      </c>
      <c r="Q17" s="60">
        <v>105.7</v>
      </c>
      <c r="R17" s="60">
        <v>0</v>
      </c>
      <c r="S17" s="60">
        <v>775</v>
      </c>
      <c r="T17" s="43" t="s">
        <v>15</v>
      </c>
    </row>
    <row r="18" spans="1:20" s="1" customFormat="1" ht="15.75" customHeight="1">
      <c r="A18" s="62"/>
      <c r="B18" s="58" t="s">
        <v>176</v>
      </c>
      <c r="C18" s="59">
        <v>4997.5</v>
      </c>
      <c r="D18" s="60">
        <v>581.2</v>
      </c>
      <c r="E18" s="60">
        <v>2253.1</v>
      </c>
      <c r="F18" s="60">
        <v>1671.9</v>
      </c>
      <c r="G18" s="60">
        <v>4416.3</v>
      </c>
      <c r="H18" s="60">
        <v>4512.8</v>
      </c>
      <c r="I18" s="60">
        <v>96.5</v>
      </c>
      <c r="J18" s="60">
        <v>1161.6</v>
      </c>
      <c r="K18" s="60"/>
      <c r="L18" s="60">
        <v>3835.9</v>
      </c>
      <c r="M18" s="60">
        <v>2205</v>
      </c>
      <c r="N18" s="60">
        <v>6040.9</v>
      </c>
      <c r="O18" s="60">
        <v>4888.4</v>
      </c>
      <c r="P18" s="60">
        <v>1152.5</v>
      </c>
      <c r="Q18" s="63" t="s">
        <v>20</v>
      </c>
      <c r="R18" s="60">
        <v>133.5</v>
      </c>
      <c r="S18" s="60">
        <v>975.6</v>
      </c>
      <c r="T18" s="43" t="s">
        <v>21</v>
      </c>
    </row>
    <row r="19" spans="1:20" s="49" customFormat="1" ht="15.75" customHeight="1">
      <c r="A19" s="64"/>
      <c r="B19" s="65" t="s">
        <v>170</v>
      </c>
      <c r="C19" s="66">
        <v>5149</v>
      </c>
      <c r="D19" s="67">
        <v>552</v>
      </c>
      <c r="E19" s="67">
        <v>2158</v>
      </c>
      <c r="F19" s="67">
        <v>1606</v>
      </c>
      <c r="G19" s="67">
        <v>4597</v>
      </c>
      <c r="H19" s="67">
        <v>4716</v>
      </c>
      <c r="I19" s="67">
        <v>119</v>
      </c>
      <c r="J19" s="67">
        <v>1199</v>
      </c>
      <c r="K19" s="67"/>
      <c r="L19" s="67">
        <v>3950</v>
      </c>
      <c r="M19" s="67">
        <v>2229</v>
      </c>
      <c r="N19" s="67">
        <v>6179</v>
      </c>
      <c r="O19" s="67">
        <v>5283</v>
      </c>
      <c r="P19" s="67">
        <v>896</v>
      </c>
      <c r="Q19" s="68">
        <v>2</v>
      </c>
      <c r="R19" s="67">
        <v>11</v>
      </c>
      <c r="S19" s="67">
        <v>889</v>
      </c>
      <c r="T19" s="48" t="s">
        <v>171</v>
      </c>
    </row>
    <row r="20" spans="1:20" s="49" customFormat="1" ht="6" customHeight="1" thickBot="1">
      <c r="A20" s="69"/>
      <c r="B20" s="70"/>
      <c r="C20" s="71"/>
      <c r="D20" s="72"/>
      <c r="E20" s="72"/>
      <c r="F20" s="72"/>
      <c r="G20" s="72"/>
      <c r="H20" s="72"/>
      <c r="I20" s="72"/>
      <c r="J20" s="72"/>
      <c r="K20" s="73"/>
      <c r="L20" s="74"/>
      <c r="M20" s="72"/>
      <c r="N20" s="72"/>
      <c r="O20" s="72"/>
      <c r="P20" s="72"/>
      <c r="Q20" s="72"/>
      <c r="R20" s="72"/>
      <c r="S20" s="72"/>
      <c r="T20" s="75"/>
    </row>
    <row r="21" ht="14.25" thickTop="1"/>
  </sheetData>
  <mergeCells count="23">
    <mergeCell ref="L1:P1"/>
    <mergeCell ref="N8:O8"/>
    <mergeCell ref="N14:O14"/>
    <mergeCell ref="Q4:T4"/>
    <mergeCell ref="Q5:T5"/>
    <mergeCell ref="T6:T7"/>
    <mergeCell ref="S6:S7"/>
    <mergeCell ref="H6:H7"/>
    <mergeCell ref="I6:I7"/>
    <mergeCell ref="A6:B7"/>
    <mergeCell ref="C6:C7"/>
    <mergeCell ref="D6:D7"/>
    <mergeCell ref="E6:E7"/>
    <mergeCell ref="E1:J1"/>
    <mergeCell ref="O6:O7"/>
    <mergeCell ref="P6:P7"/>
    <mergeCell ref="Q6:R6"/>
    <mergeCell ref="J6:J7"/>
    <mergeCell ref="L6:L7"/>
    <mergeCell ref="M6:M7"/>
    <mergeCell ref="N6:N7"/>
    <mergeCell ref="F6:F7"/>
    <mergeCell ref="G6:G7"/>
  </mergeCells>
  <printOptions/>
  <pageMargins left="0.81" right="0.34" top="0.41" bottom="0" header="4.05" footer="0.5118110236220472"/>
  <pageSetup horizontalDpi="600" verticalDpi="600" orientation="portrait" paperSize="9" scale="7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8"/>
  <sheetViews>
    <sheetView zoomScaleSheetLayoutView="100" workbookViewId="0" topLeftCell="D1">
      <selection activeCell="I25" sqref="I25"/>
    </sheetView>
  </sheetViews>
  <sheetFormatPr defaultColWidth="8.796875" defaultRowHeight="14.25"/>
  <cols>
    <col min="1" max="1" width="5.8984375" style="0" customWidth="1"/>
    <col min="2" max="2" width="7.8984375" style="0" customWidth="1"/>
    <col min="3" max="3" width="10.09765625" style="0" customWidth="1"/>
    <col min="4" max="4" width="13.59765625" style="0" customWidth="1"/>
    <col min="5" max="5" width="14" style="0" customWidth="1"/>
    <col min="6" max="6" width="12.5" style="0" customWidth="1"/>
    <col min="7" max="7" width="12.59765625" style="0" customWidth="1"/>
    <col min="8" max="8" width="13" style="0" customWidth="1"/>
    <col min="9" max="9" width="12.59765625" style="0" customWidth="1"/>
    <col min="10" max="10" width="11.59765625" style="0" customWidth="1"/>
    <col min="11" max="11" width="12.5" style="0" customWidth="1"/>
    <col min="12" max="12" width="11.59765625" style="0" customWidth="1"/>
    <col min="13" max="13" width="0.1015625" style="0" customWidth="1"/>
    <col min="14" max="14" width="12.59765625" style="0" customWidth="1"/>
    <col min="15" max="16" width="11.09765625" style="0" customWidth="1"/>
    <col min="17" max="17" width="10.59765625" style="0" customWidth="1"/>
    <col min="18" max="21" width="11.09765625" style="0" customWidth="1"/>
    <col min="22" max="22" width="12.3984375" style="0" customWidth="1"/>
    <col min="23" max="23" width="11.09765625" style="0" customWidth="1"/>
    <col min="24" max="24" width="10.8984375" style="0" customWidth="1"/>
    <col min="25" max="25" width="11.59765625" style="0" customWidth="1"/>
    <col min="26" max="26" width="7.3984375" style="0" customWidth="1"/>
    <col min="27" max="16384" width="10.59765625" style="0" customWidth="1"/>
  </cols>
  <sheetData>
    <row r="1" spans="12:20" s="1" customFormat="1" ht="21.75" customHeight="1">
      <c r="L1" s="76" t="s">
        <v>177</v>
      </c>
      <c r="N1" s="77" t="s">
        <v>178</v>
      </c>
      <c r="O1" s="3"/>
      <c r="P1" s="3"/>
      <c r="Q1" s="3"/>
      <c r="R1" s="3"/>
      <c r="S1" s="3"/>
      <c r="T1" s="3"/>
    </row>
    <row r="2" s="78" customFormat="1" ht="21.75" customHeight="1" thickBot="1">
      <c r="A2" s="78" t="s">
        <v>3</v>
      </c>
    </row>
    <row r="3" spans="1:26" ht="18.75" customHeight="1" thickTop="1">
      <c r="A3" s="79" t="s">
        <v>22</v>
      </c>
      <c r="B3" s="80"/>
      <c r="C3" s="19" t="s">
        <v>179</v>
      </c>
      <c r="D3" s="81" t="s">
        <v>23</v>
      </c>
      <c r="E3" s="82"/>
      <c r="F3" s="82"/>
      <c r="G3" s="82"/>
      <c r="H3" s="82"/>
      <c r="I3" s="82"/>
      <c r="J3" s="82"/>
      <c r="K3" s="82"/>
      <c r="L3" s="83"/>
      <c r="M3" s="84"/>
      <c r="N3" s="85" t="s">
        <v>24</v>
      </c>
      <c r="O3" s="85"/>
      <c r="P3" s="85"/>
      <c r="Q3" s="85"/>
      <c r="R3" s="85"/>
      <c r="S3" s="85"/>
      <c r="T3" s="85"/>
      <c r="U3" s="85"/>
      <c r="V3" s="85"/>
      <c r="W3" s="86"/>
      <c r="X3" s="19" t="s">
        <v>25</v>
      </c>
      <c r="Y3" s="19" t="s">
        <v>180</v>
      </c>
      <c r="Z3" s="87" t="s">
        <v>8</v>
      </c>
    </row>
    <row r="4" spans="1:26" ht="21.75" customHeight="1">
      <c r="A4" s="88"/>
      <c r="B4" s="89"/>
      <c r="C4" s="90"/>
      <c r="D4" s="91" t="s">
        <v>26</v>
      </c>
      <c r="E4" s="92" t="s">
        <v>27</v>
      </c>
      <c r="F4" s="93"/>
      <c r="G4" s="93"/>
      <c r="H4" s="94"/>
      <c r="I4" s="92" t="s">
        <v>28</v>
      </c>
      <c r="J4" s="93"/>
      <c r="K4" s="93"/>
      <c r="L4" s="94"/>
      <c r="M4" s="84"/>
      <c r="N4" s="95" t="s">
        <v>29</v>
      </c>
      <c r="O4" s="92" t="s">
        <v>30</v>
      </c>
      <c r="P4" s="93"/>
      <c r="Q4" s="93"/>
      <c r="R4" s="93"/>
      <c r="S4" s="94"/>
      <c r="T4" s="92" t="s">
        <v>31</v>
      </c>
      <c r="U4" s="93"/>
      <c r="V4" s="93"/>
      <c r="W4" s="94"/>
      <c r="X4" s="96"/>
      <c r="Y4" s="90"/>
      <c r="Z4" s="97"/>
    </row>
    <row r="5" spans="1:26" ht="28.5" customHeight="1">
      <c r="A5" s="98"/>
      <c r="B5" s="99"/>
      <c r="C5" s="100"/>
      <c r="D5" s="100"/>
      <c r="E5" s="101" t="s">
        <v>26</v>
      </c>
      <c r="F5" s="101" t="s">
        <v>181</v>
      </c>
      <c r="G5" s="101" t="s">
        <v>182</v>
      </c>
      <c r="H5" s="101" t="s">
        <v>183</v>
      </c>
      <c r="I5" s="101" t="s">
        <v>26</v>
      </c>
      <c r="J5" s="101" t="s">
        <v>184</v>
      </c>
      <c r="K5" s="101" t="s">
        <v>32</v>
      </c>
      <c r="L5" s="101" t="s">
        <v>185</v>
      </c>
      <c r="M5" s="84"/>
      <c r="N5" s="25"/>
      <c r="O5" s="101" t="s">
        <v>29</v>
      </c>
      <c r="P5" s="101" t="s">
        <v>186</v>
      </c>
      <c r="Q5" s="102" t="s">
        <v>187</v>
      </c>
      <c r="R5" s="101" t="s">
        <v>188</v>
      </c>
      <c r="S5" s="101" t="s">
        <v>189</v>
      </c>
      <c r="T5" s="101" t="s">
        <v>26</v>
      </c>
      <c r="U5" s="101" t="s">
        <v>190</v>
      </c>
      <c r="V5" s="101" t="s">
        <v>33</v>
      </c>
      <c r="W5" s="101" t="s">
        <v>191</v>
      </c>
      <c r="X5" s="26"/>
      <c r="Y5" s="100"/>
      <c r="Z5" s="29"/>
    </row>
    <row r="6" spans="1:26" s="103" customFormat="1" ht="24" customHeight="1">
      <c r="A6" s="30"/>
      <c r="B6" s="31"/>
      <c r="I6" s="33" t="s">
        <v>9</v>
      </c>
      <c r="J6" s="6"/>
      <c r="K6" s="6"/>
      <c r="L6" s="6"/>
      <c r="M6" s="6"/>
      <c r="N6" s="6"/>
      <c r="O6" s="6"/>
      <c r="P6" s="6"/>
      <c r="Q6" s="6"/>
      <c r="R6" s="104" t="s">
        <v>34</v>
      </c>
      <c r="Z6" s="105"/>
    </row>
    <row r="7" spans="1:26" s="113" customFormat="1" ht="15" customHeight="1">
      <c r="A7" s="38" t="s">
        <v>11</v>
      </c>
      <c r="B7" s="58" t="s">
        <v>172</v>
      </c>
      <c r="C7" s="106">
        <v>227.8</v>
      </c>
      <c r="D7" s="107">
        <v>19261.4</v>
      </c>
      <c r="E7" s="106">
        <v>11017.2</v>
      </c>
      <c r="F7" s="106">
        <v>3408.2</v>
      </c>
      <c r="G7" s="106">
        <v>5421.5</v>
      </c>
      <c r="H7" s="106">
        <v>2187.5</v>
      </c>
      <c r="I7" s="106">
        <v>8244.2</v>
      </c>
      <c r="J7" s="106">
        <v>165.9</v>
      </c>
      <c r="K7" s="106">
        <v>7042.7</v>
      </c>
      <c r="L7" s="106">
        <v>1035.6</v>
      </c>
      <c r="M7" s="42"/>
      <c r="N7" s="108">
        <v>19215.5</v>
      </c>
      <c r="O7" s="109" t="s">
        <v>35</v>
      </c>
      <c r="P7" s="110">
        <v>1940.6</v>
      </c>
      <c r="Q7" s="110">
        <v>235.4</v>
      </c>
      <c r="R7" s="110">
        <v>1445.1</v>
      </c>
      <c r="S7" s="110">
        <v>4849.9</v>
      </c>
      <c r="T7" s="109" t="s">
        <v>36</v>
      </c>
      <c r="U7" s="111">
        <v>1171.3</v>
      </c>
      <c r="V7" s="106">
        <v>8525.4</v>
      </c>
      <c r="W7" s="106">
        <v>1047.8</v>
      </c>
      <c r="X7" s="112">
        <v>-37.3</v>
      </c>
      <c r="Y7" s="42">
        <v>236.4</v>
      </c>
      <c r="Z7" s="43" t="s">
        <v>168</v>
      </c>
    </row>
    <row r="8" spans="1:26" s="115" customFormat="1" ht="15" customHeight="1">
      <c r="A8" s="57"/>
      <c r="B8" s="58" t="s">
        <v>173</v>
      </c>
      <c r="C8" s="109">
        <v>205.2</v>
      </c>
      <c r="D8" s="107">
        <v>18699.1</v>
      </c>
      <c r="E8" s="106">
        <v>10811.1</v>
      </c>
      <c r="F8" s="106">
        <v>3320.6</v>
      </c>
      <c r="G8" s="106">
        <v>5269.5</v>
      </c>
      <c r="H8" s="106">
        <v>2221</v>
      </c>
      <c r="I8" s="106">
        <v>7888</v>
      </c>
      <c r="J8" s="106">
        <v>125.2</v>
      </c>
      <c r="K8" s="106">
        <v>6852.3</v>
      </c>
      <c r="L8" s="106">
        <v>910.5</v>
      </c>
      <c r="M8" s="42"/>
      <c r="N8" s="108">
        <v>18673.5</v>
      </c>
      <c r="O8" s="109" t="s">
        <v>37</v>
      </c>
      <c r="P8" s="110">
        <v>1927.9</v>
      </c>
      <c r="Q8" s="110">
        <v>232.8</v>
      </c>
      <c r="R8" s="110">
        <v>1398.8</v>
      </c>
      <c r="S8" s="110">
        <v>4697.6</v>
      </c>
      <c r="T8" s="109" t="s">
        <v>38</v>
      </c>
      <c r="U8" s="111">
        <v>1194.8</v>
      </c>
      <c r="V8" s="106">
        <v>8230.6</v>
      </c>
      <c r="W8" s="106">
        <v>991</v>
      </c>
      <c r="X8" s="112">
        <v>-13.2</v>
      </c>
      <c r="Y8" s="42">
        <v>217.6</v>
      </c>
      <c r="Z8" s="114" t="s">
        <v>13</v>
      </c>
    </row>
    <row r="9" spans="1:26" s="115" customFormat="1" ht="15" customHeight="1">
      <c r="A9" s="57"/>
      <c r="B9" s="58" t="s">
        <v>175</v>
      </c>
      <c r="C9" s="116" t="s">
        <v>39</v>
      </c>
      <c r="D9" s="117">
        <f>SUM(E9,I9)</f>
        <v>18545.6</v>
      </c>
      <c r="E9" s="118">
        <f>SUM(F9:H9)</f>
        <v>10584.4</v>
      </c>
      <c r="F9" s="118">
        <v>3308</v>
      </c>
      <c r="G9" s="118">
        <v>5039.4</v>
      </c>
      <c r="H9" s="118">
        <v>2237</v>
      </c>
      <c r="I9" s="118">
        <f>SUM(J9:L9)</f>
        <v>7961.2</v>
      </c>
      <c r="J9" s="118">
        <v>174</v>
      </c>
      <c r="K9" s="118">
        <v>6886.8</v>
      </c>
      <c r="L9" s="118">
        <v>900.4</v>
      </c>
      <c r="M9" s="119"/>
      <c r="N9" s="120">
        <f>SUM(T9,O9)</f>
        <v>18535</v>
      </c>
      <c r="O9" s="121">
        <f>SUM(P9:S9)</f>
        <v>8114.7</v>
      </c>
      <c r="P9" s="122">
        <v>1939.6</v>
      </c>
      <c r="Q9" s="122">
        <v>229</v>
      </c>
      <c r="R9" s="122">
        <v>1371.4</v>
      </c>
      <c r="S9" s="122">
        <v>4574.7</v>
      </c>
      <c r="T9" s="123">
        <f>SUM(U9:W9)</f>
        <v>10420.3</v>
      </c>
      <c r="U9" s="124">
        <v>1012.3</v>
      </c>
      <c r="V9" s="118">
        <v>8396.6</v>
      </c>
      <c r="W9" s="118">
        <v>1011.4</v>
      </c>
      <c r="X9" s="112">
        <v>-23.5</v>
      </c>
      <c r="Y9" s="119">
        <f>C9+D9-N9+X9</f>
        <v>201.59999999999854</v>
      </c>
      <c r="Z9" s="114" t="s">
        <v>15</v>
      </c>
    </row>
    <row r="10" spans="1:26" s="115" customFormat="1" ht="15" customHeight="1">
      <c r="A10" s="57"/>
      <c r="B10" s="58" t="s">
        <v>176</v>
      </c>
      <c r="C10" s="116" t="s">
        <v>40</v>
      </c>
      <c r="D10" s="117">
        <v>18122.2</v>
      </c>
      <c r="E10" s="118">
        <v>10422.7</v>
      </c>
      <c r="F10" s="118">
        <v>3313.4</v>
      </c>
      <c r="G10" s="118">
        <v>4815.6</v>
      </c>
      <c r="H10" s="118">
        <v>2293.7</v>
      </c>
      <c r="I10" s="118">
        <v>7699.5</v>
      </c>
      <c r="J10" s="118">
        <v>182.2</v>
      </c>
      <c r="K10" s="118">
        <v>6577.6</v>
      </c>
      <c r="L10" s="118">
        <v>939.7</v>
      </c>
      <c r="M10" s="119"/>
      <c r="N10" s="120">
        <v>18096.9</v>
      </c>
      <c r="O10" s="121">
        <v>7986.4</v>
      </c>
      <c r="P10" s="122">
        <v>1948.7</v>
      </c>
      <c r="Q10" s="122">
        <v>227.4</v>
      </c>
      <c r="R10" s="122">
        <v>1342.2</v>
      </c>
      <c r="S10" s="122">
        <v>4468.1</v>
      </c>
      <c r="T10" s="123">
        <v>10110.5</v>
      </c>
      <c r="U10" s="124">
        <v>1016.6</v>
      </c>
      <c r="V10" s="118">
        <v>8071.4</v>
      </c>
      <c r="W10" s="118">
        <v>1022.5</v>
      </c>
      <c r="X10" s="112">
        <v>-22.6</v>
      </c>
      <c r="Y10" s="119">
        <v>200.29999999999782</v>
      </c>
      <c r="Z10" s="114" t="s">
        <v>21</v>
      </c>
    </row>
    <row r="11" spans="1:26" s="131" customFormat="1" ht="15" customHeight="1">
      <c r="A11" s="50"/>
      <c r="B11" s="65" t="s">
        <v>170</v>
      </c>
      <c r="C11" s="125" t="s">
        <v>192</v>
      </c>
      <c r="D11" s="126">
        <v>17533</v>
      </c>
      <c r="E11" s="126">
        <v>10272</v>
      </c>
      <c r="F11" s="126">
        <v>3388</v>
      </c>
      <c r="G11" s="126">
        <v>4598</v>
      </c>
      <c r="H11" s="126">
        <v>2286</v>
      </c>
      <c r="I11" s="126">
        <v>7255</v>
      </c>
      <c r="J11" s="126">
        <v>112</v>
      </c>
      <c r="K11" s="126">
        <v>6452</v>
      </c>
      <c r="L11" s="126">
        <v>691</v>
      </c>
      <c r="M11" s="126"/>
      <c r="N11" s="126">
        <v>17523</v>
      </c>
      <c r="O11" s="127">
        <v>7879</v>
      </c>
      <c r="P11" s="126">
        <v>1990</v>
      </c>
      <c r="Q11" s="126">
        <v>218</v>
      </c>
      <c r="R11" s="126">
        <v>1299</v>
      </c>
      <c r="S11" s="126">
        <v>4372</v>
      </c>
      <c r="T11" s="127">
        <v>9633</v>
      </c>
      <c r="U11" s="126">
        <v>1001</v>
      </c>
      <c r="V11" s="126">
        <v>7719</v>
      </c>
      <c r="W11" s="126">
        <v>913</v>
      </c>
      <c r="X11" s="128">
        <v>-5</v>
      </c>
      <c r="Y11" s="129">
        <v>214</v>
      </c>
      <c r="Z11" s="130" t="s">
        <v>171</v>
      </c>
    </row>
    <row r="12" spans="1:26" s="103" customFormat="1" ht="24" customHeight="1">
      <c r="A12" s="44"/>
      <c r="B12" s="132"/>
      <c r="C12" s="133"/>
      <c r="D12" s="133"/>
      <c r="E12" s="133"/>
      <c r="F12" s="133"/>
      <c r="G12" s="133"/>
      <c r="H12" s="133"/>
      <c r="I12" s="134" t="s">
        <v>17</v>
      </c>
      <c r="J12" s="135"/>
      <c r="K12" s="135"/>
      <c r="L12" s="135"/>
      <c r="M12" s="135"/>
      <c r="N12" s="134" t="s">
        <v>18</v>
      </c>
      <c r="O12" s="135"/>
      <c r="P12" s="135"/>
      <c r="Q12" s="135"/>
      <c r="R12" s="136" t="s">
        <v>41</v>
      </c>
      <c r="S12" s="137"/>
      <c r="T12" s="137"/>
      <c r="U12" s="137"/>
      <c r="V12" s="137"/>
      <c r="W12" s="137"/>
      <c r="Y12" s="137"/>
      <c r="Z12" s="138"/>
    </row>
    <row r="13" spans="1:26" s="113" customFormat="1" ht="15" customHeight="1">
      <c r="A13" s="38" t="s">
        <v>11</v>
      </c>
      <c r="B13" s="58" t="s">
        <v>172</v>
      </c>
      <c r="C13" s="139">
        <v>177</v>
      </c>
      <c r="D13" s="140">
        <v>15695</v>
      </c>
      <c r="E13" s="140">
        <v>9853.2</v>
      </c>
      <c r="F13" s="140">
        <v>2550.1</v>
      </c>
      <c r="G13" s="140">
        <v>5411.5</v>
      </c>
      <c r="H13" s="140">
        <v>1891.6</v>
      </c>
      <c r="I13" s="140">
        <v>5841.8</v>
      </c>
      <c r="J13" s="140">
        <v>100.6</v>
      </c>
      <c r="K13" s="140">
        <v>5100.9</v>
      </c>
      <c r="L13" s="140">
        <v>640.3</v>
      </c>
      <c r="M13" s="60"/>
      <c r="N13" s="141">
        <v>15691</v>
      </c>
      <c r="O13" s="141">
        <v>7343.3</v>
      </c>
      <c r="P13" s="142">
        <v>1392</v>
      </c>
      <c r="Q13" s="142">
        <v>95.8</v>
      </c>
      <c r="R13" s="142">
        <v>1313.6</v>
      </c>
      <c r="S13" s="142">
        <v>4541.9</v>
      </c>
      <c r="T13" s="63" t="s">
        <v>42</v>
      </c>
      <c r="U13" s="140">
        <v>891.9</v>
      </c>
      <c r="V13" s="140">
        <v>6587.9</v>
      </c>
      <c r="W13" s="140">
        <v>867.9</v>
      </c>
      <c r="X13" s="112">
        <v>-13.8</v>
      </c>
      <c r="Y13" s="61">
        <v>167.2</v>
      </c>
      <c r="Z13" s="43" t="s">
        <v>168</v>
      </c>
    </row>
    <row r="14" spans="1:26" s="115" customFormat="1" ht="15" customHeight="1">
      <c r="A14" s="62"/>
      <c r="B14" s="58" t="s">
        <v>12</v>
      </c>
      <c r="C14" s="143">
        <v>195.4</v>
      </c>
      <c r="D14" s="140">
        <v>15239.6</v>
      </c>
      <c r="E14" s="140">
        <v>9303.8</v>
      </c>
      <c r="F14" s="140">
        <v>2292.1</v>
      </c>
      <c r="G14" s="140">
        <v>4926.1</v>
      </c>
      <c r="H14" s="140">
        <v>2085.6</v>
      </c>
      <c r="I14" s="140">
        <v>5935.8</v>
      </c>
      <c r="J14" s="140">
        <v>62.4</v>
      </c>
      <c r="K14" s="140">
        <v>5218</v>
      </c>
      <c r="L14" s="140">
        <v>655.4</v>
      </c>
      <c r="M14" s="60"/>
      <c r="N14" s="141">
        <v>15270.4</v>
      </c>
      <c r="O14" s="141">
        <v>7283.2</v>
      </c>
      <c r="P14" s="142">
        <v>1428.7</v>
      </c>
      <c r="Q14" s="142">
        <v>97.4</v>
      </c>
      <c r="R14" s="142">
        <v>1217.2</v>
      </c>
      <c r="S14" s="142">
        <v>4539.9</v>
      </c>
      <c r="T14" s="63" t="s">
        <v>43</v>
      </c>
      <c r="U14" s="140">
        <v>430.2</v>
      </c>
      <c r="V14" s="140">
        <v>6689.4</v>
      </c>
      <c r="W14" s="140">
        <v>867.6</v>
      </c>
      <c r="X14" s="144" t="s">
        <v>44</v>
      </c>
      <c r="Y14" s="60">
        <v>164.6</v>
      </c>
      <c r="Z14" s="114" t="s">
        <v>13</v>
      </c>
    </row>
    <row r="15" spans="1:26" s="115" customFormat="1" ht="15" customHeight="1">
      <c r="A15" s="62"/>
      <c r="B15" s="58" t="s">
        <v>14</v>
      </c>
      <c r="C15" s="116">
        <v>193.3</v>
      </c>
      <c r="D15" s="117">
        <f>SUM(E15,I15)</f>
        <v>15437.3</v>
      </c>
      <c r="E15" s="118">
        <f>SUM(F15:H15)</f>
        <v>9106.8</v>
      </c>
      <c r="F15" s="118">
        <v>2169.3</v>
      </c>
      <c r="G15" s="118">
        <v>4828.5</v>
      </c>
      <c r="H15" s="118">
        <v>2109</v>
      </c>
      <c r="I15" s="118">
        <f>SUM(J15:L15)</f>
        <v>6330.5</v>
      </c>
      <c r="J15" s="118">
        <v>145.3</v>
      </c>
      <c r="K15" s="118">
        <v>5417</v>
      </c>
      <c r="L15" s="118">
        <v>768.2</v>
      </c>
      <c r="M15" s="119"/>
      <c r="N15" s="120">
        <f>SUM(T15,O15)</f>
        <v>15436.9</v>
      </c>
      <c r="O15" s="121">
        <f>SUM(P15:S15)</f>
        <v>7551.7</v>
      </c>
      <c r="P15" s="122">
        <v>1353.4</v>
      </c>
      <c r="Q15" s="122">
        <v>90.8</v>
      </c>
      <c r="R15" s="122">
        <v>1337</v>
      </c>
      <c r="S15" s="122">
        <v>4770.5</v>
      </c>
      <c r="T15" s="123">
        <f>SUM(U15:W15)</f>
        <v>7885.2</v>
      </c>
      <c r="U15" s="124">
        <v>1227.8</v>
      </c>
      <c r="V15" s="118">
        <v>5832.4</v>
      </c>
      <c r="W15" s="118">
        <v>825</v>
      </c>
      <c r="X15" s="145">
        <v>-0.2</v>
      </c>
      <c r="Y15" s="119">
        <f>C15+D15-N15+X15</f>
        <v>193.49999999999892</v>
      </c>
      <c r="Z15" s="114" t="s">
        <v>15</v>
      </c>
    </row>
    <row r="16" spans="1:26" s="115" customFormat="1" ht="15" customHeight="1">
      <c r="A16" s="57"/>
      <c r="B16" s="58" t="s">
        <v>16</v>
      </c>
      <c r="C16" s="116" t="s">
        <v>45</v>
      </c>
      <c r="D16" s="117">
        <v>16265.1</v>
      </c>
      <c r="E16" s="118">
        <v>8815</v>
      </c>
      <c r="F16" s="118">
        <v>2099.3</v>
      </c>
      <c r="G16" s="118">
        <v>4510.7</v>
      </c>
      <c r="H16" s="118">
        <v>2205</v>
      </c>
      <c r="I16" s="118">
        <v>7450.1</v>
      </c>
      <c r="J16" s="118">
        <v>428.5</v>
      </c>
      <c r="K16" s="118">
        <v>5749.2</v>
      </c>
      <c r="L16" s="118">
        <v>1272.4</v>
      </c>
      <c r="M16" s="119"/>
      <c r="N16" s="120">
        <v>16259.9</v>
      </c>
      <c r="O16" s="121">
        <v>6884.6</v>
      </c>
      <c r="P16" s="122">
        <v>1293.6</v>
      </c>
      <c r="Q16" s="122">
        <v>81.2</v>
      </c>
      <c r="R16" s="122">
        <v>1161.6</v>
      </c>
      <c r="S16" s="122">
        <v>4348.2</v>
      </c>
      <c r="T16" s="123">
        <v>9375.3</v>
      </c>
      <c r="U16" s="124">
        <v>1631.8</v>
      </c>
      <c r="V16" s="118">
        <v>6423.8</v>
      </c>
      <c r="W16" s="118">
        <v>1319.7</v>
      </c>
      <c r="X16" s="145">
        <v>-0.3</v>
      </c>
      <c r="Y16" s="119">
        <v>134.79999999999853</v>
      </c>
      <c r="Z16" s="114" t="s">
        <v>21</v>
      </c>
    </row>
    <row r="17" spans="1:26" s="131" customFormat="1" ht="15" customHeight="1">
      <c r="A17" s="50"/>
      <c r="B17" s="65" t="s">
        <v>170</v>
      </c>
      <c r="C17" s="146" t="s">
        <v>193</v>
      </c>
      <c r="D17" s="147">
        <v>16141</v>
      </c>
      <c r="E17" s="147">
        <v>8971</v>
      </c>
      <c r="F17" s="147">
        <v>2028</v>
      </c>
      <c r="G17" s="147">
        <v>4714</v>
      </c>
      <c r="H17" s="147">
        <v>2229</v>
      </c>
      <c r="I17" s="147">
        <v>7169</v>
      </c>
      <c r="J17" s="147">
        <v>41</v>
      </c>
      <c r="K17" s="147">
        <v>6276</v>
      </c>
      <c r="L17" s="147">
        <v>852</v>
      </c>
      <c r="M17" s="147"/>
      <c r="N17" s="147">
        <v>16165</v>
      </c>
      <c r="O17" s="146">
        <v>7193</v>
      </c>
      <c r="P17" s="147">
        <v>1246</v>
      </c>
      <c r="Q17" s="147">
        <v>93</v>
      </c>
      <c r="R17" s="147">
        <v>1199</v>
      </c>
      <c r="S17" s="147">
        <v>4655</v>
      </c>
      <c r="T17" s="146">
        <v>8972</v>
      </c>
      <c r="U17" s="147">
        <v>1390</v>
      </c>
      <c r="V17" s="147">
        <v>6448</v>
      </c>
      <c r="W17" s="147">
        <v>1134</v>
      </c>
      <c r="X17" s="147">
        <v>1</v>
      </c>
      <c r="Y17" s="129">
        <v>138</v>
      </c>
      <c r="Z17" s="130" t="s">
        <v>171</v>
      </c>
    </row>
    <row r="18" spans="1:26" ht="6" customHeight="1" thickBot="1">
      <c r="A18" s="148"/>
      <c r="B18" s="148"/>
      <c r="C18" s="149"/>
      <c r="D18" s="148"/>
      <c r="E18" s="148"/>
      <c r="F18" s="148"/>
      <c r="G18" s="148"/>
      <c r="H18" s="148"/>
      <c r="I18" s="148"/>
      <c r="J18" s="148"/>
      <c r="K18" s="148"/>
      <c r="L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9"/>
    </row>
    <row r="19" ht="14.25" thickTop="1"/>
  </sheetData>
  <mergeCells count="14">
    <mergeCell ref="X3:X5"/>
    <mergeCell ref="Y3:Y5"/>
    <mergeCell ref="Z3:Z5"/>
    <mergeCell ref="N4:N5"/>
    <mergeCell ref="N3:W3"/>
    <mergeCell ref="O4:S4"/>
    <mergeCell ref="T4:W4"/>
    <mergeCell ref="N1:T1"/>
    <mergeCell ref="A3:B5"/>
    <mergeCell ref="C3:C5"/>
    <mergeCell ref="D3:L3"/>
    <mergeCell ref="D4:D5"/>
    <mergeCell ref="E4:H4"/>
    <mergeCell ref="I4:L4"/>
  </mergeCells>
  <printOptions/>
  <pageMargins left="0.51" right="0.2" top="0.75" bottom="0" header="4.31" footer="0.5118110236220472"/>
  <pageSetup horizontalDpi="600" verticalDpi="600" orientation="portrait" paperSize="9" scale="68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0"/>
  <sheetViews>
    <sheetView zoomScaleSheetLayoutView="100" workbookViewId="0" topLeftCell="E1">
      <selection activeCell="I25" sqref="I25"/>
    </sheetView>
  </sheetViews>
  <sheetFormatPr defaultColWidth="8.796875" defaultRowHeight="14.25"/>
  <cols>
    <col min="1" max="1" width="4.59765625" style="154" customWidth="1"/>
    <col min="2" max="2" width="10.59765625" style="154" customWidth="1"/>
    <col min="3" max="3" width="13.5" style="0" customWidth="1"/>
    <col min="4" max="4" width="13" style="0" customWidth="1"/>
    <col min="5" max="5" width="12.09765625" style="0" customWidth="1"/>
    <col min="6" max="6" width="13" style="0" customWidth="1"/>
    <col min="7" max="7" width="8.3984375" style="0" customWidth="1"/>
    <col min="8" max="8" width="10.8984375" style="0" customWidth="1"/>
    <col min="9" max="9" width="11.59765625" style="0" bestFit="1" customWidth="1"/>
    <col min="10" max="10" width="13" style="0" bestFit="1" customWidth="1"/>
    <col min="11" max="11" width="8.8984375" style="0" customWidth="1"/>
    <col min="12" max="12" width="11" style="154" customWidth="1"/>
    <col min="13" max="13" width="9.5" style="0" customWidth="1"/>
    <col min="14" max="14" width="13.09765625" style="0" customWidth="1"/>
    <col min="15" max="15" width="0.8984375" style="0" customWidth="1"/>
    <col min="16" max="18" width="11.09765625" style="0" customWidth="1"/>
    <col min="19" max="19" width="10.5" style="0" customWidth="1"/>
    <col min="20" max="20" width="10" style="0" customWidth="1"/>
    <col min="21" max="21" width="11.09765625" style="0" customWidth="1"/>
    <col min="22" max="22" width="9.59765625" style="0" customWidth="1"/>
    <col min="23" max="23" width="11.09765625" style="0" customWidth="1"/>
    <col min="24" max="26" width="9.8984375" style="0" customWidth="1"/>
    <col min="27" max="28" width="10.59765625" style="0" customWidth="1"/>
    <col min="29" max="29" width="10.5" style="0" customWidth="1"/>
    <col min="30" max="30" width="7.59765625" style="0" customWidth="1"/>
    <col min="31" max="16384" width="11.59765625" style="0" customWidth="1"/>
  </cols>
  <sheetData>
    <row r="1" spans="1:19" s="1" customFormat="1" ht="21.75" customHeight="1">
      <c r="A1" s="150"/>
      <c r="B1" s="150"/>
      <c r="L1" s="150"/>
      <c r="N1" s="76" t="s">
        <v>194</v>
      </c>
      <c r="P1" s="151" t="s">
        <v>195</v>
      </c>
      <c r="S1" s="152"/>
    </row>
    <row r="2" spans="1:12" s="78" customFormat="1" ht="21.75" customHeight="1" thickBot="1">
      <c r="A2" s="153" t="s">
        <v>3</v>
      </c>
      <c r="B2" s="153"/>
      <c r="L2" s="154"/>
    </row>
    <row r="3" spans="1:30" ht="18" customHeight="1" thickTop="1">
      <c r="A3" s="155" t="s">
        <v>22</v>
      </c>
      <c r="B3" s="156"/>
      <c r="C3" s="157" t="s">
        <v>46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9"/>
      <c r="P3" s="160"/>
      <c r="Q3" s="161"/>
      <c r="R3" s="81" t="s">
        <v>47</v>
      </c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23" t="s">
        <v>8</v>
      </c>
    </row>
    <row r="4" spans="1:30" ht="18" customHeight="1">
      <c r="A4" s="162"/>
      <c r="B4" s="163"/>
      <c r="C4" s="164" t="s">
        <v>48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6"/>
      <c r="O4" s="84"/>
      <c r="P4" s="167" t="s">
        <v>49</v>
      </c>
      <c r="Q4" s="91" t="s">
        <v>50</v>
      </c>
      <c r="R4" s="168" t="s">
        <v>51</v>
      </c>
      <c r="S4" s="169"/>
      <c r="T4" s="169"/>
      <c r="U4" s="169"/>
      <c r="V4" s="169"/>
      <c r="W4" s="169"/>
      <c r="X4" s="169"/>
      <c r="Y4" s="169"/>
      <c r="Z4" s="169"/>
      <c r="AA4" s="170"/>
      <c r="AB4" s="91" t="s">
        <v>52</v>
      </c>
      <c r="AC4" s="171" t="s">
        <v>50</v>
      </c>
      <c r="AD4" s="97"/>
    </row>
    <row r="5" spans="1:30" ht="18" customHeight="1">
      <c r="A5" s="162"/>
      <c r="B5" s="163"/>
      <c r="C5" s="172" t="s">
        <v>29</v>
      </c>
      <c r="D5" s="92" t="s">
        <v>53</v>
      </c>
      <c r="E5" s="93"/>
      <c r="F5" s="93"/>
      <c r="G5" s="93"/>
      <c r="H5" s="93"/>
      <c r="I5" s="93"/>
      <c r="J5" s="94"/>
      <c r="K5" s="92" t="s">
        <v>54</v>
      </c>
      <c r="L5" s="93"/>
      <c r="M5" s="94"/>
      <c r="N5" s="172" t="s">
        <v>196</v>
      </c>
      <c r="O5" s="84"/>
      <c r="P5" s="89"/>
      <c r="Q5" s="90"/>
      <c r="R5" s="91" t="s">
        <v>29</v>
      </c>
      <c r="S5" s="168" t="s">
        <v>53</v>
      </c>
      <c r="T5" s="169"/>
      <c r="U5" s="169"/>
      <c r="V5" s="169"/>
      <c r="W5" s="169"/>
      <c r="X5" s="169"/>
      <c r="Y5" s="170"/>
      <c r="Z5" s="91" t="s">
        <v>55</v>
      </c>
      <c r="AA5" s="91" t="s">
        <v>56</v>
      </c>
      <c r="AB5" s="90"/>
      <c r="AC5" s="97"/>
      <c r="AD5" s="97"/>
    </row>
    <row r="6" spans="1:30" ht="29.25" customHeight="1">
      <c r="A6" s="173"/>
      <c r="B6" s="174"/>
      <c r="C6" s="26"/>
      <c r="D6" s="175" t="s">
        <v>29</v>
      </c>
      <c r="E6" s="175" t="s">
        <v>57</v>
      </c>
      <c r="F6" s="175" t="s">
        <v>58</v>
      </c>
      <c r="G6" s="175" t="s">
        <v>59</v>
      </c>
      <c r="H6" s="175" t="s">
        <v>60</v>
      </c>
      <c r="I6" s="175" t="s">
        <v>61</v>
      </c>
      <c r="J6" s="175" t="s">
        <v>62</v>
      </c>
      <c r="K6" s="175" t="s">
        <v>29</v>
      </c>
      <c r="L6" s="175" t="s">
        <v>63</v>
      </c>
      <c r="M6" s="175" t="s">
        <v>64</v>
      </c>
      <c r="N6" s="26"/>
      <c r="O6" s="84"/>
      <c r="P6" s="99"/>
      <c r="Q6" s="100"/>
      <c r="R6" s="100"/>
      <c r="S6" s="176" t="s">
        <v>29</v>
      </c>
      <c r="T6" s="176" t="s">
        <v>65</v>
      </c>
      <c r="U6" s="176" t="s">
        <v>66</v>
      </c>
      <c r="V6" s="176" t="s">
        <v>197</v>
      </c>
      <c r="W6" s="176" t="s">
        <v>67</v>
      </c>
      <c r="X6" s="176" t="s">
        <v>61</v>
      </c>
      <c r="Y6" s="176" t="s">
        <v>62</v>
      </c>
      <c r="Z6" s="100"/>
      <c r="AA6" s="100"/>
      <c r="AB6" s="100"/>
      <c r="AC6" s="29"/>
      <c r="AD6" s="29"/>
    </row>
    <row r="7" spans="1:30" s="103" customFormat="1" ht="24" customHeight="1">
      <c r="A7" s="177"/>
      <c r="B7" s="178"/>
      <c r="J7" s="179" t="s">
        <v>68</v>
      </c>
      <c r="K7" s="6"/>
      <c r="L7" s="180"/>
      <c r="M7" s="6"/>
      <c r="N7" s="6"/>
      <c r="O7" s="181"/>
      <c r="P7" s="6"/>
      <c r="Q7" s="6"/>
      <c r="R7" s="6"/>
      <c r="S7" s="6"/>
      <c r="T7" s="6"/>
      <c r="U7" s="179" t="s">
        <v>34</v>
      </c>
      <c r="AD7" s="105"/>
    </row>
    <row r="8" spans="1:30" s="115" customFormat="1" ht="15" customHeight="1">
      <c r="A8" s="182" t="s">
        <v>11</v>
      </c>
      <c r="B8" s="183" t="s">
        <v>198</v>
      </c>
      <c r="C8" s="184">
        <v>73606.7</v>
      </c>
      <c r="D8" s="184">
        <v>43640.1</v>
      </c>
      <c r="E8" s="184">
        <v>28645.6</v>
      </c>
      <c r="F8" s="184">
        <v>11988.6</v>
      </c>
      <c r="G8" s="185" t="s">
        <v>44</v>
      </c>
      <c r="H8" s="186">
        <v>2049</v>
      </c>
      <c r="I8" s="186">
        <v>500.9</v>
      </c>
      <c r="J8" s="184">
        <v>456.1</v>
      </c>
      <c r="K8" s="186">
        <v>271</v>
      </c>
      <c r="L8" s="187">
        <v>203.7</v>
      </c>
      <c r="M8" s="184">
        <v>67.3</v>
      </c>
      <c r="N8" s="184">
        <v>29695.6</v>
      </c>
      <c r="O8" s="184"/>
      <c r="P8" s="188">
        <v>3518.5</v>
      </c>
      <c r="Q8" s="188">
        <v>70088.2</v>
      </c>
      <c r="R8" s="188">
        <v>1512.5</v>
      </c>
      <c r="S8" s="189">
        <v>23.6</v>
      </c>
      <c r="T8" s="189">
        <v>22.5</v>
      </c>
      <c r="U8" s="189">
        <v>62.6</v>
      </c>
      <c r="V8" s="189" t="s">
        <v>44</v>
      </c>
      <c r="W8" s="112">
        <v>-45.6</v>
      </c>
      <c r="X8" s="112">
        <v>-3.2</v>
      </c>
      <c r="Y8" s="190">
        <v>-12.7</v>
      </c>
      <c r="Z8" s="112">
        <v>-4.5</v>
      </c>
      <c r="AA8" s="188">
        <v>1469.8</v>
      </c>
      <c r="AB8" s="112">
        <v>-13</v>
      </c>
      <c r="AC8" s="188">
        <v>1501.9</v>
      </c>
      <c r="AD8" s="43" t="s">
        <v>168</v>
      </c>
    </row>
    <row r="9" spans="1:30" s="115" customFormat="1" ht="15" customHeight="1">
      <c r="A9" s="182"/>
      <c r="B9" s="183" t="s">
        <v>12</v>
      </c>
      <c r="C9" s="184">
        <v>72938.8</v>
      </c>
      <c r="D9" s="184">
        <v>42650.2</v>
      </c>
      <c r="E9" s="184">
        <v>27447.2</v>
      </c>
      <c r="F9" s="184">
        <v>12211.6</v>
      </c>
      <c r="G9" s="185" t="s">
        <v>44</v>
      </c>
      <c r="H9" s="186">
        <v>2024.5</v>
      </c>
      <c r="I9" s="186">
        <v>543.1</v>
      </c>
      <c r="J9" s="184">
        <v>423.8</v>
      </c>
      <c r="K9" s="186">
        <v>223.8</v>
      </c>
      <c r="L9" s="187">
        <v>189.7</v>
      </c>
      <c r="M9" s="184">
        <v>34.1</v>
      </c>
      <c r="N9" s="184">
        <v>30058.8</v>
      </c>
      <c r="O9" s="184"/>
      <c r="P9" s="188">
        <v>3454.2</v>
      </c>
      <c r="Q9" s="188">
        <v>69478.6</v>
      </c>
      <c r="R9" s="188">
        <v>1421.4</v>
      </c>
      <c r="S9" s="189">
        <v>57.3</v>
      </c>
      <c r="T9" s="189">
        <v>50.9</v>
      </c>
      <c r="U9" s="189">
        <v>48.7</v>
      </c>
      <c r="V9" s="189" t="s">
        <v>44</v>
      </c>
      <c r="W9" s="112">
        <v>-41</v>
      </c>
      <c r="X9" s="112">
        <v>-3.8</v>
      </c>
      <c r="Y9" s="189">
        <v>2.5</v>
      </c>
      <c r="Z9" s="112">
        <v>-0.3</v>
      </c>
      <c r="AA9" s="188">
        <v>1364.4</v>
      </c>
      <c r="AB9" s="112">
        <v>-80.4</v>
      </c>
      <c r="AC9" s="188">
        <v>1501.8</v>
      </c>
      <c r="AD9" s="114" t="s">
        <v>13</v>
      </c>
    </row>
    <row r="10" spans="1:30" s="115" customFormat="1" ht="15" customHeight="1">
      <c r="A10" s="182"/>
      <c r="B10" s="183" t="s">
        <v>14</v>
      </c>
      <c r="C10" s="187">
        <f>SUM(D10,K10,N10)</f>
        <v>75388.5</v>
      </c>
      <c r="D10" s="187">
        <f>SUM(E10:J10)</f>
        <v>43416.600000000006</v>
      </c>
      <c r="E10" s="187">
        <v>28092.8</v>
      </c>
      <c r="F10" s="187">
        <v>12358.2</v>
      </c>
      <c r="G10" s="191" t="s">
        <v>44</v>
      </c>
      <c r="H10" s="192">
        <v>1967.4</v>
      </c>
      <c r="I10" s="192">
        <v>553.8</v>
      </c>
      <c r="J10" s="187">
        <v>444.4</v>
      </c>
      <c r="K10" s="192">
        <f>SUM(L10:M10)</f>
        <v>208</v>
      </c>
      <c r="L10" s="187">
        <v>175.4</v>
      </c>
      <c r="M10" s="187">
        <v>32.6</v>
      </c>
      <c r="N10" s="187">
        <v>31763.9</v>
      </c>
      <c r="O10" s="187"/>
      <c r="P10" s="193">
        <v>3451.3</v>
      </c>
      <c r="Q10" s="193">
        <v>71937.2</v>
      </c>
      <c r="R10" s="193">
        <f>SUM(Z10:AA10,S10)</f>
        <v>1325.4</v>
      </c>
      <c r="S10" s="190">
        <f>SUM(T10:Y10)</f>
        <v>-146.10000000000002</v>
      </c>
      <c r="T10" s="194">
        <v>48.8</v>
      </c>
      <c r="U10" s="190">
        <v>-121.9</v>
      </c>
      <c r="V10" s="194" t="s">
        <v>44</v>
      </c>
      <c r="W10" s="112">
        <v>-72.8</v>
      </c>
      <c r="X10" s="112">
        <v>-6.8</v>
      </c>
      <c r="Y10" s="194">
        <v>6.6</v>
      </c>
      <c r="Z10" s="190">
        <v>-15.8</v>
      </c>
      <c r="AA10" s="193">
        <v>1487.3</v>
      </c>
      <c r="AB10" s="190">
        <v>-111</v>
      </c>
      <c r="AC10" s="193">
        <v>1436.4</v>
      </c>
      <c r="AD10" s="114" t="s">
        <v>15</v>
      </c>
    </row>
    <row r="11" spans="1:30" s="115" customFormat="1" ht="15" customHeight="1">
      <c r="A11" s="182"/>
      <c r="B11" s="183" t="s">
        <v>16</v>
      </c>
      <c r="C11" s="187">
        <v>71657</v>
      </c>
      <c r="D11" s="187">
        <v>41272.1</v>
      </c>
      <c r="E11" s="187">
        <v>26027</v>
      </c>
      <c r="F11" s="187">
        <v>12258</v>
      </c>
      <c r="G11" s="191" t="s">
        <v>44</v>
      </c>
      <c r="H11" s="192">
        <v>2029.4</v>
      </c>
      <c r="I11" s="192">
        <v>515.5</v>
      </c>
      <c r="J11" s="187">
        <v>442.2</v>
      </c>
      <c r="K11" s="192">
        <v>201.8</v>
      </c>
      <c r="L11" s="187">
        <v>168.4</v>
      </c>
      <c r="M11" s="187">
        <v>33.4</v>
      </c>
      <c r="N11" s="187">
        <v>30183.1</v>
      </c>
      <c r="O11" s="187"/>
      <c r="P11" s="193">
        <v>3347.1</v>
      </c>
      <c r="Q11" s="193">
        <v>68309.9</v>
      </c>
      <c r="R11" s="193">
        <v>1349.6</v>
      </c>
      <c r="S11" s="190">
        <v>-142.1</v>
      </c>
      <c r="T11" s="194">
        <v>59.7</v>
      </c>
      <c r="U11" s="190">
        <v>-113.2</v>
      </c>
      <c r="V11" s="194" t="s">
        <v>44</v>
      </c>
      <c r="W11" s="112">
        <v>-66.9</v>
      </c>
      <c r="X11" s="112">
        <v>-9.5</v>
      </c>
      <c r="Y11" s="190">
        <v>-12.2</v>
      </c>
      <c r="Z11" s="112">
        <v>-3.4</v>
      </c>
      <c r="AA11" s="193">
        <v>1495.1</v>
      </c>
      <c r="AB11" s="112">
        <v>-82.9</v>
      </c>
      <c r="AC11" s="193">
        <v>1432.5</v>
      </c>
      <c r="AD11" s="114" t="s">
        <v>21</v>
      </c>
    </row>
    <row r="12" spans="1:30" s="131" customFormat="1" ht="15" customHeight="1">
      <c r="A12" s="195"/>
      <c r="B12" s="196" t="s">
        <v>170</v>
      </c>
      <c r="C12" s="127">
        <v>70781</v>
      </c>
      <c r="D12" s="127">
        <v>39581</v>
      </c>
      <c r="E12" s="127">
        <v>24302</v>
      </c>
      <c r="F12" s="127">
        <v>12358</v>
      </c>
      <c r="G12" s="197" t="s">
        <v>199</v>
      </c>
      <c r="H12" s="127">
        <v>1963</v>
      </c>
      <c r="I12" s="127">
        <v>521</v>
      </c>
      <c r="J12" s="127">
        <v>437</v>
      </c>
      <c r="K12" s="127">
        <v>198</v>
      </c>
      <c r="L12" s="127">
        <v>163</v>
      </c>
      <c r="M12" s="127">
        <v>35</v>
      </c>
      <c r="N12" s="127">
        <v>31002</v>
      </c>
      <c r="O12" s="127"/>
      <c r="P12" s="127">
        <v>3148</v>
      </c>
      <c r="Q12" s="127">
        <v>67633</v>
      </c>
      <c r="R12" s="198">
        <v>1177</v>
      </c>
      <c r="S12" s="199">
        <v>-118</v>
      </c>
      <c r="T12" s="128">
        <v>-2</v>
      </c>
      <c r="U12" s="200">
        <v>-41</v>
      </c>
      <c r="V12" s="201" t="s">
        <v>44</v>
      </c>
      <c r="W12" s="200">
        <v>-65</v>
      </c>
      <c r="X12" s="199">
        <v>-14</v>
      </c>
      <c r="Y12" s="146">
        <v>4</v>
      </c>
      <c r="Z12" s="146">
        <v>23</v>
      </c>
      <c r="AA12" s="146">
        <v>1272</v>
      </c>
      <c r="AB12" s="199">
        <v>-221</v>
      </c>
      <c r="AC12" s="146">
        <v>1398</v>
      </c>
      <c r="AD12" s="202" t="s">
        <v>171</v>
      </c>
    </row>
    <row r="13" spans="1:30" s="209" customFormat="1" ht="24" customHeight="1">
      <c r="A13" s="195"/>
      <c r="B13" s="203"/>
      <c r="C13" s="204"/>
      <c r="D13" s="204"/>
      <c r="E13" s="204"/>
      <c r="F13" s="204"/>
      <c r="G13" s="204"/>
      <c r="H13" s="204"/>
      <c r="I13" s="204"/>
      <c r="J13" s="205" t="s">
        <v>69</v>
      </c>
      <c r="K13" s="206"/>
      <c r="L13" s="207"/>
      <c r="M13" s="206"/>
      <c r="N13" s="206"/>
      <c r="O13" s="208"/>
      <c r="P13" s="53" t="s">
        <v>18</v>
      </c>
      <c r="Q13" s="206"/>
      <c r="R13" s="206"/>
      <c r="S13" s="206"/>
      <c r="T13" s="206"/>
      <c r="U13" s="205" t="s">
        <v>41</v>
      </c>
      <c r="X13" s="190"/>
      <c r="AA13" s="204"/>
      <c r="AC13" s="204"/>
      <c r="AD13" s="210"/>
    </row>
    <row r="14" spans="1:30" s="115" customFormat="1" ht="15" customHeight="1">
      <c r="A14" s="182" t="s">
        <v>11</v>
      </c>
      <c r="B14" s="183" t="s">
        <v>198</v>
      </c>
      <c r="C14" s="211">
        <v>46089.7</v>
      </c>
      <c r="D14" s="212">
        <v>23639.8</v>
      </c>
      <c r="E14" s="212">
        <v>9324.2</v>
      </c>
      <c r="F14" s="212">
        <v>12088.2</v>
      </c>
      <c r="G14" s="213" t="s">
        <v>44</v>
      </c>
      <c r="H14" s="214">
        <v>1462.6</v>
      </c>
      <c r="I14" s="214">
        <v>493.8</v>
      </c>
      <c r="J14" s="212">
        <v>271</v>
      </c>
      <c r="K14" s="214">
        <v>170.6</v>
      </c>
      <c r="L14" s="215">
        <v>143.4</v>
      </c>
      <c r="M14" s="212">
        <v>27.2</v>
      </c>
      <c r="N14" s="212">
        <v>22279.3</v>
      </c>
      <c r="O14" s="212"/>
      <c r="P14" s="216">
        <v>2389</v>
      </c>
      <c r="Q14" s="216">
        <v>43700.7</v>
      </c>
      <c r="R14" s="216">
        <v>974.6</v>
      </c>
      <c r="S14" s="190">
        <v>-217.1</v>
      </c>
      <c r="T14" s="144">
        <v>84.4</v>
      </c>
      <c r="U14" s="190">
        <v>-445.4</v>
      </c>
      <c r="V14" s="144" t="s">
        <v>44</v>
      </c>
      <c r="W14" s="189">
        <v>223.3</v>
      </c>
      <c r="X14" s="190">
        <v>-18.5</v>
      </c>
      <c r="Y14" s="190">
        <v>-60.9</v>
      </c>
      <c r="Z14" s="190">
        <v>-21.6</v>
      </c>
      <c r="AA14" s="216">
        <v>1213.3</v>
      </c>
      <c r="AB14" s="190">
        <v>-227.7</v>
      </c>
      <c r="AC14" s="216">
        <v>1202.3</v>
      </c>
      <c r="AD14" s="43" t="s">
        <v>168</v>
      </c>
    </row>
    <row r="15" spans="1:30" s="115" customFormat="1" ht="15" customHeight="1">
      <c r="A15" s="182"/>
      <c r="B15" s="183" t="s">
        <v>12</v>
      </c>
      <c r="C15" s="211">
        <v>42104.2</v>
      </c>
      <c r="D15" s="212">
        <v>21664.9</v>
      </c>
      <c r="E15" s="212">
        <v>8787.6</v>
      </c>
      <c r="F15" s="212">
        <v>10427</v>
      </c>
      <c r="G15" s="213" t="s">
        <v>44</v>
      </c>
      <c r="H15" s="214">
        <v>1804.7</v>
      </c>
      <c r="I15" s="214">
        <v>475</v>
      </c>
      <c r="J15" s="212">
        <v>170.6</v>
      </c>
      <c r="K15" s="214">
        <v>151.4</v>
      </c>
      <c r="L15" s="215">
        <v>121.4</v>
      </c>
      <c r="M15" s="212">
        <v>30</v>
      </c>
      <c r="N15" s="212">
        <v>20287.9</v>
      </c>
      <c r="O15" s="212"/>
      <c r="P15" s="216">
        <v>1871.1</v>
      </c>
      <c r="Q15" s="216">
        <v>40233.1</v>
      </c>
      <c r="R15" s="216">
        <v>762</v>
      </c>
      <c r="S15" s="190">
        <v>-661</v>
      </c>
      <c r="T15" s="144">
        <v>40</v>
      </c>
      <c r="U15" s="190">
        <v>-429.2</v>
      </c>
      <c r="V15" s="144" t="s">
        <v>44</v>
      </c>
      <c r="W15" s="190">
        <v>-273.5</v>
      </c>
      <c r="X15" s="144">
        <v>0.9</v>
      </c>
      <c r="Y15" s="144">
        <v>0.8</v>
      </c>
      <c r="Z15" s="190">
        <v>-17.5</v>
      </c>
      <c r="AA15" s="216">
        <v>1440.6</v>
      </c>
      <c r="AB15" s="190">
        <v>-212.2</v>
      </c>
      <c r="AC15" s="216">
        <v>974.3</v>
      </c>
      <c r="AD15" s="114" t="s">
        <v>13</v>
      </c>
    </row>
    <row r="16" spans="1:30" s="115" customFormat="1" ht="15" customHeight="1">
      <c r="A16" s="182"/>
      <c r="B16" s="183" t="s">
        <v>14</v>
      </c>
      <c r="C16" s="187">
        <f>SUM(D16,K16,N16)</f>
        <v>44764.600000000006</v>
      </c>
      <c r="D16" s="215">
        <f>SUM(E16:J16)</f>
        <v>20858.500000000004</v>
      </c>
      <c r="E16" s="215">
        <v>8358.3</v>
      </c>
      <c r="F16" s="215">
        <v>10368.1</v>
      </c>
      <c r="G16" s="217" t="s">
        <v>44</v>
      </c>
      <c r="H16" s="218">
        <v>1556.7</v>
      </c>
      <c r="I16" s="218">
        <v>365.7</v>
      </c>
      <c r="J16" s="215">
        <v>209.7</v>
      </c>
      <c r="K16" s="218">
        <f>SUM(L16:M16)</f>
        <v>126</v>
      </c>
      <c r="L16" s="215">
        <v>97.5</v>
      </c>
      <c r="M16" s="215">
        <v>28.5</v>
      </c>
      <c r="N16" s="215">
        <v>23780.1</v>
      </c>
      <c r="O16" s="215"/>
      <c r="P16" s="219">
        <v>2269.7</v>
      </c>
      <c r="Q16" s="219">
        <v>42494.9</v>
      </c>
      <c r="R16" s="193">
        <f>SUM(Z16:AA16,S16)</f>
        <v>718.3000000000001</v>
      </c>
      <c r="S16" s="194">
        <f>SUM(T16:Y16)</f>
        <v>314.50000000000006</v>
      </c>
      <c r="T16" s="220">
        <v>-0.8</v>
      </c>
      <c r="U16" s="194">
        <v>438.8</v>
      </c>
      <c r="V16" s="221" t="s">
        <v>44</v>
      </c>
      <c r="W16" s="190">
        <v>-162.2</v>
      </c>
      <c r="X16" s="112">
        <v>-2.9</v>
      </c>
      <c r="Y16" s="221">
        <v>41.6</v>
      </c>
      <c r="Z16" s="190">
        <v>-11.7</v>
      </c>
      <c r="AA16" s="219">
        <v>415.5</v>
      </c>
      <c r="AB16" s="112">
        <v>-56.7</v>
      </c>
      <c r="AC16" s="219">
        <v>775</v>
      </c>
      <c r="AD16" s="114" t="s">
        <v>15</v>
      </c>
    </row>
    <row r="17" spans="1:30" s="115" customFormat="1" ht="15" customHeight="1">
      <c r="A17" s="182"/>
      <c r="B17" s="183" t="s">
        <v>16</v>
      </c>
      <c r="C17" s="187">
        <v>37724.3</v>
      </c>
      <c r="D17" s="215">
        <v>19469.5</v>
      </c>
      <c r="E17" s="215">
        <v>8105.3</v>
      </c>
      <c r="F17" s="215">
        <v>9123.2</v>
      </c>
      <c r="G17" s="217" t="s">
        <v>44</v>
      </c>
      <c r="H17" s="218">
        <v>1623.1</v>
      </c>
      <c r="I17" s="218">
        <v>503.6</v>
      </c>
      <c r="J17" s="215">
        <v>114.3</v>
      </c>
      <c r="K17" s="218">
        <v>147.2</v>
      </c>
      <c r="L17" s="215">
        <v>110.9</v>
      </c>
      <c r="M17" s="215">
        <v>36.3</v>
      </c>
      <c r="N17" s="215">
        <v>18107.6</v>
      </c>
      <c r="O17" s="215"/>
      <c r="P17" s="219">
        <v>2230.7</v>
      </c>
      <c r="Q17" s="219">
        <v>35493.6</v>
      </c>
      <c r="R17" s="193">
        <v>928.2</v>
      </c>
      <c r="S17" s="194">
        <v>250.1</v>
      </c>
      <c r="T17" s="190">
        <v>-428.1</v>
      </c>
      <c r="U17" s="194">
        <v>759.3</v>
      </c>
      <c r="V17" s="221" t="s">
        <v>44</v>
      </c>
      <c r="W17" s="190">
        <v>-141.5</v>
      </c>
      <c r="X17" s="221">
        <v>9.1</v>
      </c>
      <c r="Y17" s="221">
        <v>51.3</v>
      </c>
      <c r="Z17" s="112">
        <v>-1.3</v>
      </c>
      <c r="AA17" s="219">
        <v>679.4</v>
      </c>
      <c r="AB17" s="112">
        <v>-47.4</v>
      </c>
      <c r="AC17" s="219">
        <v>975.6</v>
      </c>
      <c r="AD17" s="114" t="s">
        <v>169</v>
      </c>
    </row>
    <row r="18" spans="1:30" s="131" customFormat="1" ht="15" customHeight="1">
      <c r="A18" s="195"/>
      <c r="B18" s="196" t="s">
        <v>170</v>
      </c>
      <c r="C18" s="146">
        <v>49365</v>
      </c>
      <c r="D18" s="146">
        <v>23671</v>
      </c>
      <c r="E18" s="146">
        <v>8898</v>
      </c>
      <c r="F18" s="146">
        <v>12887</v>
      </c>
      <c r="G18" s="201" t="s">
        <v>199</v>
      </c>
      <c r="H18" s="146">
        <v>1464</v>
      </c>
      <c r="I18" s="146">
        <v>304</v>
      </c>
      <c r="J18" s="146">
        <v>118</v>
      </c>
      <c r="K18" s="146">
        <v>132</v>
      </c>
      <c r="L18" s="146">
        <v>94</v>
      </c>
      <c r="M18" s="146">
        <v>38</v>
      </c>
      <c r="N18" s="146">
        <v>25562</v>
      </c>
      <c r="O18" s="222"/>
      <c r="P18" s="146">
        <v>2579</v>
      </c>
      <c r="Q18" s="146">
        <v>46786</v>
      </c>
      <c r="R18" s="146">
        <v>608</v>
      </c>
      <c r="S18" s="146">
        <v>454</v>
      </c>
      <c r="T18" s="200">
        <v>-24</v>
      </c>
      <c r="U18" s="146">
        <v>527</v>
      </c>
      <c r="V18" s="201" t="s">
        <v>199</v>
      </c>
      <c r="W18" s="200">
        <v>-54</v>
      </c>
      <c r="X18" s="200">
        <v>-2</v>
      </c>
      <c r="Y18" s="146">
        <v>7</v>
      </c>
      <c r="Z18" s="146">
        <v>6</v>
      </c>
      <c r="AA18" s="146">
        <v>148</v>
      </c>
      <c r="AB18" s="199">
        <v>-281</v>
      </c>
      <c r="AC18" s="146">
        <v>889</v>
      </c>
      <c r="AD18" s="202" t="s">
        <v>171</v>
      </c>
    </row>
    <row r="19" spans="1:30" s="49" customFormat="1" ht="6" customHeight="1" thickBot="1">
      <c r="A19" s="223"/>
      <c r="B19" s="223"/>
      <c r="C19" s="224"/>
      <c r="D19" s="69"/>
      <c r="E19" s="69"/>
      <c r="F19" s="69"/>
      <c r="G19" s="69"/>
      <c r="H19" s="69"/>
      <c r="I19" s="69"/>
      <c r="J19" s="69"/>
      <c r="K19" s="69"/>
      <c r="L19" s="223"/>
      <c r="M19" s="69"/>
      <c r="N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224"/>
    </row>
    <row r="20" spans="1:12" s="225" customFormat="1" ht="19.5" customHeight="1" thickTop="1">
      <c r="A20" s="225" t="s">
        <v>70</v>
      </c>
      <c r="B20" s="226"/>
      <c r="L20" s="226"/>
    </row>
  </sheetData>
  <mergeCells count="19">
    <mergeCell ref="A2:B2"/>
    <mergeCell ref="P4:P6"/>
    <mergeCell ref="Q4:Q6"/>
    <mergeCell ref="A3:B6"/>
    <mergeCell ref="C4:N4"/>
    <mergeCell ref="C5:C6"/>
    <mergeCell ref="D5:J5"/>
    <mergeCell ref="K5:M5"/>
    <mergeCell ref="N5:N6"/>
    <mergeCell ref="C3:N3"/>
    <mergeCell ref="R4:AA4"/>
    <mergeCell ref="AD3:AD6"/>
    <mergeCell ref="R5:R6"/>
    <mergeCell ref="S5:Y5"/>
    <mergeCell ref="AA5:AA6"/>
    <mergeCell ref="Z5:Z6"/>
    <mergeCell ref="R3:AC3"/>
    <mergeCell ref="AB4:AB6"/>
    <mergeCell ref="AC4:AC6"/>
  </mergeCells>
  <printOptions/>
  <pageMargins left="0.2" right="0.2" top="0.86" bottom="0" header="4.43" footer="0.5118110236220472"/>
  <pageSetup horizontalDpi="600" verticalDpi="600" orientation="portrait" paperSize="9" scale="65"/>
  <colBreaks count="1" manualBreakCount="1">
    <brk id="14" max="1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SheetLayoutView="85" workbookViewId="0" topLeftCell="A1">
      <pane xSplit="3" ySplit="7" topLeftCell="G8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8.796875" defaultRowHeight="14.25"/>
  <cols>
    <col min="1" max="1" width="4.59765625" style="0" customWidth="1"/>
    <col min="2" max="2" width="3.59765625" style="0" customWidth="1"/>
    <col min="3" max="3" width="10.3984375" style="0" customWidth="1"/>
    <col min="4" max="7" width="10.09765625" style="0" customWidth="1"/>
    <col min="8" max="9" width="10.09765625" style="13" customWidth="1"/>
    <col min="10" max="13" width="9.3984375" style="13" customWidth="1"/>
    <col min="14" max="14" width="1" style="0" customWidth="1"/>
    <col min="15" max="15" width="11.09765625" style="0" customWidth="1"/>
    <col min="16" max="17" width="11" style="0" customWidth="1"/>
    <col min="18" max="18" width="10.8984375" style="0" customWidth="1"/>
    <col min="19" max="24" width="10.8984375" style="13" customWidth="1"/>
    <col min="25" max="25" width="6.59765625" style="0" customWidth="1"/>
    <col min="26" max="16384" width="8.8984375" style="0" customWidth="1"/>
  </cols>
  <sheetData>
    <row r="1" spans="8:24" s="1" customFormat="1" ht="25.5" customHeight="1">
      <c r="H1" s="227"/>
      <c r="I1" s="228" t="s">
        <v>71</v>
      </c>
      <c r="J1" s="229"/>
      <c r="K1" s="229"/>
      <c r="L1" s="229"/>
      <c r="M1" s="229"/>
      <c r="O1" s="230" t="s">
        <v>72</v>
      </c>
      <c r="P1" s="230"/>
      <c r="Q1" s="230"/>
      <c r="R1" s="230"/>
      <c r="S1" s="230"/>
      <c r="T1" s="231" t="s">
        <v>73</v>
      </c>
      <c r="U1" s="6" t="s">
        <v>200</v>
      </c>
      <c r="V1" s="113"/>
      <c r="W1" s="227"/>
      <c r="X1" s="227"/>
    </row>
    <row r="2" spans="9:13" ht="6" customHeight="1">
      <c r="I2" s="232"/>
      <c r="J2" s="232"/>
      <c r="K2" s="232"/>
      <c r="L2" s="232"/>
      <c r="M2" s="232"/>
    </row>
    <row r="3" spans="8:24" s="1" customFormat="1" ht="19.5" customHeight="1">
      <c r="H3" s="227"/>
      <c r="I3" s="233" t="s">
        <v>201</v>
      </c>
      <c r="J3" s="234"/>
      <c r="K3" s="234"/>
      <c r="L3" s="234"/>
      <c r="M3" s="234"/>
      <c r="O3" s="78"/>
      <c r="P3" s="12" t="s">
        <v>74</v>
      </c>
      <c r="S3" s="227"/>
      <c r="T3" s="227"/>
      <c r="U3" s="227"/>
      <c r="V3" s="227"/>
      <c r="W3" s="227"/>
      <c r="X3" s="227"/>
    </row>
    <row r="4" spans="1:24" s="78" customFormat="1" ht="21.75" customHeight="1" thickBot="1">
      <c r="A4" s="235" t="s">
        <v>3</v>
      </c>
      <c r="B4" s="235"/>
      <c r="H4" s="236"/>
      <c r="I4" s="236"/>
      <c r="J4" s="236"/>
      <c r="K4" s="236"/>
      <c r="L4" s="236"/>
      <c r="M4" s="236"/>
      <c r="S4" s="236"/>
      <c r="T4" s="236"/>
      <c r="U4" s="236"/>
      <c r="V4" s="236"/>
      <c r="W4" s="236"/>
      <c r="X4" s="236"/>
    </row>
    <row r="5" spans="1:25" ht="21.75" customHeight="1" thickTop="1">
      <c r="A5" s="79" t="s">
        <v>75</v>
      </c>
      <c r="B5" s="79"/>
      <c r="C5" s="80"/>
      <c r="D5" s="82" t="s">
        <v>76</v>
      </c>
      <c r="E5" s="82"/>
      <c r="F5" s="82"/>
      <c r="G5" s="82"/>
      <c r="H5" s="82"/>
      <c r="I5" s="82"/>
      <c r="J5" s="82"/>
      <c r="K5" s="82"/>
      <c r="L5" s="82"/>
      <c r="M5" s="83"/>
      <c r="O5" s="237" t="s">
        <v>77</v>
      </c>
      <c r="P5" s="237"/>
      <c r="Q5" s="237"/>
      <c r="R5" s="237"/>
      <c r="S5" s="237"/>
      <c r="T5" s="237"/>
      <c r="U5" s="237"/>
      <c r="V5" s="237"/>
      <c r="W5" s="237"/>
      <c r="X5" s="238"/>
      <c r="Y5" s="23" t="s">
        <v>78</v>
      </c>
    </row>
    <row r="6" spans="1:25" ht="21.75" customHeight="1">
      <c r="A6" s="239"/>
      <c r="B6" s="239"/>
      <c r="C6" s="89"/>
      <c r="D6" s="240" t="s">
        <v>79</v>
      </c>
      <c r="E6" s="241"/>
      <c r="F6" s="240" t="s">
        <v>80</v>
      </c>
      <c r="G6" s="170"/>
      <c r="H6" s="240" t="s">
        <v>81</v>
      </c>
      <c r="I6" s="170"/>
      <c r="J6" s="240" t="s">
        <v>82</v>
      </c>
      <c r="K6" s="170"/>
      <c r="L6" s="240" t="s">
        <v>202</v>
      </c>
      <c r="M6" s="170"/>
      <c r="O6" s="240" t="s">
        <v>79</v>
      </c>
      <c r="P6" s="241"/>
      <c r="Q6" s="240" t="s">
        <v>80</v>
      </c>
      <c r="R6" s="170"/>
      <c r="S6" s="240" t="s">
        <v>81</v>
      </c>
      <c r="T6" s="241"/>
      <c r="U6" s="240" t="s">
        <v>82</v>
      </c>
      <c r="V6" s="241"/>
      <c r="W6" s="240" t="s">
        <v>83</v>
      </c>
      <c r="X6" s="241"/>
      <c r="Y6" s="97"/>
    </row>
    <row r="7" spans="1:25" ht="21.75" customHeight="1">
      <c r="A7" s="98"/>
      <c r="B7" s="98"/>
      <c r="C7" s="99"/>
      <c r="D7" s="242" t="s">
        <v>29</v>
      </c>
      <c r="E7" s="242" t="s">
        <v>84</v>
      </c>
      <c r="F7" s="242" t="s">
        <v>29</v>
      </c>
      <c r="G7" s="242" t="s">
        <v>84</v>
      </c>
      <c r="H7" s="242" t="s">
        <v>29</v>
      </c>
      <c r="I7" s="242" t="s">
        <v>84</v>
      </c>
      <c r="J7" s="242" t="s">
        <v>29</v>
      </c>
      <c r="K7" s="242" t="s">
        <v>84</v>
      </c>
      <c r="L7" s="242" t="s">
        <v>29</v>
      </c>
      <c r="M7" s="242" t="s">
        <v>84</v>
      </c>
      <c r="O7" s="243" t="s">
        <v>29</v>
      </c>
      <c r="P7" s="243" t="s">
        <v>84</v>
      </c>
      <c r="Q7" s="242" t="s">
        <v>29</v>
      </c>
      <c r="R7" s="242" t="s">
        <v>84</v>
      </c>
      <c r="S7" s="242" t="s">
        <v>29</v>
      </c>
      <c r="T7" s="242" t="s">
        <v>84</v>
      </c>
      <c r="U7" s="242" t="s">
        <v>29</v>
      </c>
      <c r="V7" s="242" t="s">
        <v>84</v>
      </c>
      <c r="W7" s="242" t="s">
        <v>29</v>
      </c>
      <c r="X7" s="242" t="s">
        <v>84</v>
      </c>
      <c r="Y7" s="29"/>
    </row>
    <row r="8" spans="1:25" ht="9" customHeight="1">
      <c r="A8" s="244"/>
      <c r="B8" s="244"/>
      <c r="C8" s="245"/>
      <c r="D8" s="246"/>
      <c r="E8" s="246"/>
      <c r="F8" s="246"/>
      <c r="G8" s="246"/>
      <c r="H8" s="246"/>
      <c r="I8" s="246"/>
      <c r="J8" s="246"/>
      <c r="K8" s="246"/>
      <c r="L8" s="246"/>
      <c r="M8" s="246"/>
      <c r="O8" s="84"/>
      <c r="P8" s="84"/>
      <c r="Q8" s="246"/>
      <c r="R8" s="246"/>
      <c r="S8" s="246"/>
      <c r="T8" s="246"/>
      <c r="U8" s="246"/>
      <c r="V8" s="246"/>
      <c r="W8" s="246"/>
      <c r="X8" s="246"/>
      <c r="Y8" s="247"/>
    </row>
    <row r="9" spans="1:25" s="32" customFormat="1" ht="15" customHeight="1">
      <c r="A9" s="248" t="s">
        <v>26</v>
      </c>
      <c r="B9" s="249"/>
      <c r="C9" s="250"/>
      <c r="D9" s="251">
        <v>3582.1</v>
      </c>
      <c r="E9" s="251">
        <v>3408.2</v>
      </c>
      <c r="F9" s="251">
        <v>3507.6</v>
      </c>
      <c r="G9" s="251">
        <v>3320.6</v>
      </c>
      <c r="H9" s="251">
        <f>SUM(H11,H22,H24,H30:H31)</f>
        <v>3473.7000000000003</v>
      </c>
      <c r="I9" s="251">
        <v>3308</v>
      </c>
      <c r="J9" s="251">
        <v>3468.7</v>
      </c>
      <c r="K9" s="251">
        <v>3313.4</v>
      </c>
      <c r="L9" s="252">
        <v>3585</v>
      </c>
      <c r="M9" s="253">
        <v>3388</v>
      </c>
      <c r="N9" s="254"/>
      <c r="O9" s="251">
        <v>2631.9</v>
      </c>
      <c r="P9" s="255">
        <v>2550.1</v>
      </c>
      <c r="Q9" s="251">
        <v>2439.5</v>
      </c>
      <c r="R9" s="255">
        <v>2292.1</v>
      </c>
      <c r="S9" s="255">
        <f>SUM(S11,S22,S24,S30:S31)</f>
        <v>2303.2</v>
      </c>
      <c r="T9" s="255">
        <f>SUM(T11,T22,T24,T30:T31)</f>
        <v>2169.3</v>
      </c>
      <c r="U9" s="255">
        <v>2253.1</v>
      </c>
      <c r="V9" s="255">
        <v>2099.3</v>
      </c>
      <c r="W9" s="256">
        <v>2158</v>
      </c>
      <c r="X9" s="256">
        <v>2028</v>
      </c>
      <c r="Y9" s="257" t="s">
        <v>85</v>
      </c>
    </row>
    <row r="10" spans="1:25" s="32" customFormat="1" ht="12" customHeight="1">
      <c r="A10" s="258"/>
      <c r="B10" s="84"/>
      <c r="C10" s="259"/>
      <c r="D10" s="260"/>
      <c r="E10" s="260"/>
      <c r="F10" s="260"/>
      <c r="G10" s="260"/>
      <c r="H10" s="260"/>
      <c r="I10" s="260"/>
      <c r="J10" s="260"/>
      <c r="K10" s="260"/>
      <c r="L10" s="261"/>
      <c r="M10" s="262"/>
      <c r="N10" s="254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3"/>
    </row>
    <row r="11" spans="1:25" ht="15" customHeight="1">
      <c r="A11" s="264" t="s">
        <v>86</v>
      </c>
      <c r="B11" s="265" t="s">
        <v>87</v>
      </c>
      <c r="C11" s="266"/>
      <c r="D11" s="260">
        <v>2811.1</v>
      </c>
      <c r="E11" s="260">
        <v>2661.9</v>
      </c>
      <c r="F11" s="260">
        <v>2733.8</v>
      </c>
      <c r="G11" s="260">
        <v>2587.1</v>
      </c>
      <c r="H11" s="260">
        <v>2702.8</v>
      </c>
      <c r="I11" s="260">
        <v>2574.9</v>
      </c>
      <c r="J11" s="260">
        <v>2677.5</v>
      </c>
      <c r="K11" s="260">
        <v>2546.9</v>
      </c>
      <c r="L11" s="261">
        <v>2791</v>
      </c>
      <c r="M11" s="262">
        <v>2638</v>
      </c>
      <c r="N11" s="267"/>
      <c r="O11" s="260">
        <v>2264</v>
      </c>
      <c r="P11" s="268">
        <v>2154.6</v>
      </c>
      <c r="Q11" s="260">
        <v>2112.9</v>
      </c>
      <c r="R11" s="268">
        <v>1973.7</v>
      </c>
      <c r="S11" s="268">
        <f>SUM(S12:S20)</f>
        <v>1982.2</v>
      </c>
      <c r="T11" s="268">
        <f>SUM(T12:T20)</f>
        <v>1849.9</v>
      </c>
      <c r="U11" s="268">
        <v>1940.8</v>
      </c>
      <c r="V11" s="268">
        <v>1801.8</v>
      </c>
      <c r="W11" s="261">
        <v>1848</v>
      </c>
      <c r="X11" s="261">
        <v>1734</v>
      </c>
      <c r="Y11" s="269" t="s">
        <v>86</v>
      </c>
    </row>
    <row r="12" spans="1:25" ht="15" customHeight="1">
      <c r="A12" s="264" t="s">
        <v>88</v>
      </c>
      <c r="B12" s="265"/>
      <c r="C12" s="270" t="s">
        <v>89</v>
      </c>
      <c r="D12" s="260">
        <v>969.8</v>
      </c>
      <c r="E12" s="260">
        <v>884.5</v>
      </c>
      <c r="F12" s="260">
        <v>966.2</v>
      </c>
      <c r="G12" s="260">
        <v>885.5</v>
      </c>
      <c r="H12" s="260">
        <v>971.4</v>
      </c>
      <c r="I12" s="260">
        <v>894.6</v>
      </c>
      <c r="J12" s="260">
        <v>932.5</v>
      </c>
      <c r="K12" s="260">
        <v>861.4</v>
      </c>
      <c r="L12" s="261">
        <v>1029</v>
      </c>
      <c r="M12" s="262">
        <v>930</v>
      </c>
      <c r="N12" s="267"/>
      <c r="O12" s="260">
        <v>566.3</v>
      </c>
      <c r="P12" s="268">
        <v>483.2</v>
      </c>
      <c r="Q12" s="260">
        <v>567.5</v>
      </c>
      <c r="R12" s="268">
        <v>481.2</v>
      </c>
      <c r="S12" s="268">
        <v>548.9</v>
      </c>
      <c r="T12" s="268">
        <v>471.2</v>
      </c>
      <c r="U12" s="268">
        <v>567.5</v>
      </c>
      <c r="V12" s="268">
        <v>499.5</v>
      </c>
      <c r="W12" s="261">
        <v>580</v>
      </c>
      <c r="X12" s="261">
        <v>512</v>
      </c>
      <c r="Y12" s="269" t="s">
        <v>88</v>
      </c>
    </row>
    <row r="13" spans="1:25" ht="15" customHeight="1">
      <c r="A13" s="264" t="s">
        <v>90</v>
      </c>
      <c r="B13" s="265"/>
      <c r="C13" s="270" t="s">
        <v>91</v>
      </c>
      <c r="D13" s="260">
        <v>55.7</v>
      </c>
      <c r="E13" s="260">
        <v>55.5</v>
      </c>
      <c r="F13" s="260">
        <v>60.8</v>
      </c>
      <c r="G13" s="260">
        <v>60.7</v>
      </c>
      <c r="H13" s="260">
        <v>58.2</v>
      </c>
      <c r="I13" s="260">
        <v>58.1</v>
      </c>
      <c r="J13" s="260">
        <v>66</v>
      </c>
      <c r="K13" s="260">
        <v>65.9</v>
      </c>
      <c r="L13" s="261">
        <v>69</v>
      </c>
      <c r="M13" s="262">
        <v>69</v>
      </c>
      <c r="N13" s="267"/>
      <c r="O13" s="271" t="s">
        <v>44</v>
      </c>
      <c r="P13" s="271" t="s">
        <v>44</v>
      </c>
      <c r="Q13" s="271" t="s">
        <v>44</v>
      </c>
      <c r="R13" s="271" t="s">
        <v>44</v>
      </c>
      <c r="S13" s="271" t="s">
        <v>44</v>
      </c>
      <c r="T13" s="271" t="s">
        <v>44</v>
      </c>
      <c r="U13" s="272">
        <v>2.4</v>
      </c>
      <c r="V13" s="272">
        <v>2.4</v>
      </c>
      <c r="W13" s="273" t="s">
        <v>44</v>
      </c>
      <c r="X13" s="273" t="s">
        <v>44</v>
      </c>
      <c r="Y13" s="269" t="s">
        <v>90</v>
      </c>
    </row>
    <row r="14" spans="1:25" ht="15" customHeight="1">
      <c r="A14" s="264" t="s">
        <v>92</v>
      </c>
      <c r="B14" s="274" t="s">
        <v>93</v>
      </c>
      <c r="C14" s="270" t="s">
        <v>94</v>
      </c>
      <c r="D14" s="260">
        <v>32.6</v>
      </c>
      <c r="E14" s="260">
        <v>31</v>
      </c>
      <c r="F14" s="260">
        <v>34.5</v>
      </c>
      <c r="G14" s="260">
        <v>31.8</v>
      </c>
      <c r="H14" s="260">
        <v>35.7</v>
      </c>
      <c r="I14" s="260">
        <v>34.4</v>
      </c>
      <c r="J14" s="260">
        <v>34.8</v>
      </c>
      <c r="K14" s="260">
        <v>33.8</v>
      </c>
      <c r="L14" s="261">
        <v>38</v>
      </c>
      <c r="M14" s="262">
        <v>37</v>
      </c>
      <c r="N14" s="267"/>
      <c r="O14" s="260">
        <v>10.2</v>
      </c>
      <c r="P14" s="268">
        <v>8.9</v>
      </c>
      <c r="Q14" s="260">
        <v>13.1</v>
      </c>
      <c r="R14" s="268">
        <v>11</v>
      </c>
      <c r="S14" s="268">
        <v>14.5</v>
      </c>
      <c r="T14" s="268">
        <v>11.4</v>
      </c>
      <c r="U14" s="268">
        <v>24.7</v>
      </c>
      <c r="V14" s="268">
        <v>21.8</v>
      </c>
      <c r="W14" s="261">
        <v>34</v>
      </c>
      <c r="X14" s="261">
        <v>32</v>
      </c>
      <c r="Y14" s="269" t="s">
        <v>92</v>
      </c>
    </row>
    <row r="15" spans="1:25" ht="15" customHeight="1">
      <c r="A15" s="264" t="s">
        <v>95</v>
      </c>
      <c r="B15" s="265"/>
      <c r="C15" s="270" t="s">
        <v>96</v>
      </c>
      <c r="D15" s="260">
        <v>60.5</v>
      </c>
      <c r="E15" s="260">
        <v>56</v>
      </c>
      <c r="F15" s="260">
        <v>55.8</v>
      </c>
      <c r="G15" s="260">
        <v>53.3</v>
      </c>
      <c r="H15" s="260">
        <v>54.9</v>
      </c>
      <c r="I15" s="260">
        <v>52</v>
      </c>
      <c r="J15" s="260">
        <v>54.9</v>
      </c>
      <c r="K15" s="260">
        <v>52.7</v>
      </c>
      <c r="L15" s="261">
        <v>57</v>
      </c>
      <c r="M15" s="262">
        <v>54</v>
      </c>
      <c r="N15" s="267"/>
      <c r="O15" s="260">
        <v>5.6</v>
      </c>
      <c r="P15" s="268">
        <v>2.4</v>
      </c>
      <c r="Q15" s="260">
        <v>5</v>
      </c>
      <c r="R15" s="268">
        <v>1.8</v>
      </c>
      <c r="S15" s="268">
        <v>5.8</v>
      </c>
      <c r="T15" s="268">
        <v>3</v>
      </c>
      <c r="U15" s="268">
        <v>6.1</v>
      </c>
      <c r="V15" s="268">
        <v>2.9</v>
      </c>
      <c r="W15" s="261">
        <v>6</v>
      </c>
      <c r="X15" s="261">
        <v>4</v>
      </c>
      <c r="Y15" s="269" t="s">
        <v>95</v>
      </c>
    </row>
    <row r="16" spans="1:25" ht="12" customHeight="1">
      <c r="A16" s="264"/>
      <c r="B16" s="265"/>
      <c r="C16" s="270"/>
      <c r="D16" s="260"/>
      <c r="E16" s="260"/>
      <c r="F16" s="260"/>
      <c r="G16" s="260"/>
      <c r="H16" s="260"/>
      <c r="I16" s="260"/>
      <c r="J16" s="260"/>
      <c r="K16" s="260"/>
      <c r="L16" s="261"/>
      <c r="M16" s="262"/>
      <c r="N16" s="267"/>
      <c r="O16" s="260"/>
      <c r="P16" s="260"/>
      <c r="Q16" s="260"/>
      <c r="R16" s="260"/>
      <c r="S16" s="260"/>
      <c r="T16" s="260"/>
      <c r="U16" s="260"/>
      <c r="V16" s="260"/>
      <c r="W16" s="261"/>
      <c r="X16" s="261"/>
      <c r="Y16" s="269"/>
    </row>
    <row r="17" spans="1:25" ht="15" customHeight="1">
      <c r="A17" s="264" t="s">
        <v>97</v>
      </c>
      <c r="B17" s="265"/>
      <c r="C17" s="270" t="s">
        <v>98</v>
      </c>
      <c r="D17" s="260">
        <v>871.4</v>
      </c>
      <c r="E17" s="260">
        <v>840</v>
      </c>
      <c r="F17" s="260">
        <v>809.9</v>
      </c>
      <c r="G17" s="260">
        <v>779</v>
      </c>
      <c r="H17" s="260">
        <v>811.2</v>
      </c>
      <c r="I17" s="260">
        <v>780.8</v>
      </c>
      <c r="J17" s="260">
        <v>806.9</v>
      </c>
      <c r="K17" s="260">
        <v>775.7</v>
      </c>
      <c r="L17" s="261">
        <v>830</v>
      </c>
      <c r="M17" s="262">
        <v>800</v>
      </c>
      <c r="N17" s="267"/>
      <c r="O17" s="260">
        <v>595.5</v>
      </c>
      <c r="P17" s="268">
        <v>591</v>
      </c>
      <c r="Q17" s="260">
        <v>557.8</v>
      </c>
      <c r="R17" s="268">
        <v>534.2</v>
      </c>
      <c r="S17" s="268">
        <v>573.7</v>
      </c>
      <c r="T17" s="268">
        <v>545.8</v>
      </c>
      <c r="U17" s="268">
        <v>538.5</v>
      </c>
      <c r="V17" s="268">
        <v>512.7</v>
      </c>
      <c r="W17" s="261">
        <v>506</v>
      </c>
      <c r="X17" s="261">
        <v>479</v>
      </c>
      <c r="Y17" s="269" t="s">
        <v>97</v>
      </c>
    </row>
    <row r="18" spans="1:25" ht="15" customHeight="1">
      <c r="A18" s="264" t="s">
        <v>99</v>
      </c>
      <c r="B18" s="265"/>
      <c r="C18" s="270" t="s">
        <v>100</v>
      </c>
      <c r="D18" s="260">
        <v>353.1</v>
      </c>
      <c r="E18" s="260">
        <v>348.3</v>
      </c>
      <c r="F18" s="260">
        <v>355.5</v>
      </c>
      <c r="G18" s="260">
        <v>346.5</v>
      </c>
      <c r="H18" s="260">
        <v>331.7</v>
      </c>
      <c r="I18" s="260">
        <v>335.7</v>
      </c>
      <c r="J18" s="260">
        <v>337.5</v>
      </c>
      <c r="K18" s="260">
        <v>332</v>
      </c>
      <c r="L18" s="261">
        <v>327</v>
      </c>
      <c r="M18" s="262">
        <v>324</v>
      </c>
      <c r="N18" s="267"/>
      <c r="O18" s="260">
        <v>651.1</v>
      </c>
      <c r="P18" s="268">
        <v>648.3</v>
      </c>
      <c r="Q18" s="260">
        <v>513.8</v>
      </c>
      <c r="R18" s="268">
        <v>520.8</v>
      </c>
      <c r="S18" s="268">
        <v>442.5</v>
      </c>
      <c r="T18" s="268">
        <v>445.1</v>
      </c>
      <c r="U18" s="268">
        <v>428.7</v>
      </c>
      <c r="V18" s="268">
        <v>427.6</v>
      </c>
      <c r="W18" s="261">
        <v>420</v>
      </c>
      <c r="X18" s="261">
        <v>419</v>
      </c>
      <c r="Y18" s="269" t="s">
        <v>99</v>
      </c>
    </row>
    <row r="19" spans="1:25" ht="15" customHeight="1">
      <c r="A19" s="264" t="s">
        <v>101</v>
      </c>
      <c r="B19" s="265"/>
      <c r="C19" s="270" t="s">
        <v>102</v>
      </c>
      <c r="D19" s="260">
        <v>173.5</v>
      </c>
      <c r="E19" s="260">
        <v>173.3</v>
      </c>
      <c r="F19" s="260">
        <v>164.1</v>
      </c>
      <c r="G19" s="260">
        <v>165.3</v>
      </c>
      <c r="H19" s="260">
        <v>163.9</v>
      </c>
      <c r="I19" s="260">
        <v>163.2</v>
      </c>
      <c r="J19" s="260">
        <v>173.1</v>
      </c>
      <c r="K19" s="260">
        <v>172.4</v>
      </c>
      <c r="L19" s="261">
        <v>176</v>
      </c>
      <c r="M19" s="262">
        <v>176</v>
      </c>
      <c r="N19" s="267"/>
      <c r="O19" s="260">
        <v>47.5</v>
      </c>
      <c r="P19" s="268">
        <v>47.4</v>
      </c>
      <c r="Q19" s="260">
        <v>51.1</v>
      </c>
      <c r="R19" s="268">
        <v>51.1</v>
      </c>
      <c r="S19" s="268">
        <v>46.8</v>
      </c>
      <c r="T19" s="268">
        <v>46.8</v>
      </c>
      <c r="U19" s="268">
        <v>64.1</v>
      </c>
      <c r="V19" s="268">
        <v>64</v>
      </c>
      <c r="W19" s="261">
        <v>56</v>
      </c>
      <c r="X19" s="261">
        <v>56</v>
      </c>
      <c r="Y19" s="269" t="s">
        <v>101</v>
      </c>
    </row>
    <row r="20" spans="1:25" ht="15" customHeight="1">
      <c r="A20" s="264" t="s">
        <v>103</v>
      </c>
      <c r="B20" s="265"/>
      <c r="C20" s="270" t="s">
        <v>104</v>
      </c>
      <c r="D20" s="260">
        <v>294.5</v>
      </c>
      <c r="E20" s="260">
        <v>273.3</v>
      </c>
      <c r="F20" s="260">
        <v>287</v>
      </c>
      <c r="G20" s="260">
        <v>265</v>
      </c>
      <c r="H20" s="260">
        <v>275.8</v>
      </c>
      <c r="I20" s="260">
        <v>256.1</v>
      </c>
      <c r="J20" s="260">
        <v>271.8</v>
      </c>
      <c r="K20" s="260">
        <v>253</v>
      </c>
      <c r="L20" s="261">
        <v>265</v>
      </c>
      <c r="M20" s="262">
        <v>248</v>
      </c>
      <c r="N20" s="267"/>
      <c r="O20" s="260">
        <v>387.8</v>
      </c>
      <c r="P20" s="268">
        <v>373.4</v>
      </c>
      <c r="Q20" s="260">
        <v>404.6</v>
      </c>
      <c r="R20" s="268">
        <v>373.6</v>
      </c>
      <c r="S20" s="268">
        <v>350</v>
      </c>
      <c r="T20" s="268">
        <v>326.6</v>
      </c>
      <c r="U20" s="268">
        <v>308.8</v>
      </c>
      <c r="V20" s="268">
        <v>270.9</v>
      </c>
      <c r="W20" s="261">
        <v>246</v>
      </c>
      <c r="X20" s="261">
        <v>232</v>
      </c>
      <c r="Y20" s="269" t="s">
        <v>103</v>
      </c>
    </row>
    <row r="21" spans="1:25" ht="12" customHeight="1">
      <c r="A21" s="264"/>
      <c r="B21" s="265"/>
      <c r="C21" s="266"/>
      <c r="D21" s="260"/>
      <c r="E21" s="260"/>
      <c r="F21" s="260"/>
      <c r="G21" s="260"/>
      <c r="H21" s="260"/>
      <c r="I21" s="260"/>
      <c r="J21" s="260"/>
      <c r="K21" s="260"/>
      <c r="L21" s="261"/>
      <c r="M21" s="262"/>
      <c r="N21" s="267"/>
      <c r="O21" s="260"/>
      <c r="P21" s="260"/>
      <c r="Q21" s="260"/>
      <c r="R21" s="260"/>
      <c r="S21" s="260"/>
      <c r="T21" s="260"/>
      <c r="U21" s="260"/>
      <c r="V21" s="260"/>
      <c r="W21" s="261"/>
      <c r="X21" s="261"/>
      <c r="Y21" s="269"/>
    </row>
    <row r="22" spans="1:25" ht="15" customHeight="1">
      <c r="A22" s="264" t="s">
        <v>105</v>
      </c>
      <c r="B22" s="265" t="s">
        <v>106</v>
      </c>
      <c r="C22" s="266"/>
      <c r="D22" s="260">
        <v>2.3</v>
      </c>
      <c r="E22" s="260">
        <v>2.3</v>
      </c>
      <c r="F22" s="260">
        <v>2.2</v>
      </c>
      <c r="G22" s="260">
        <v>2.2</v>
      </c>
      <c r="H22" s="260">
        <v>1.9</v>
      </c>
      <c r="I22" s="260">
        <v>1.9</v>
      </c>
      <c r="J22" s="260">
        <v>1.8</v>
      </c>
      <c r="K22" s="260">
        <v>1.8</v>
      </c>
      <c r="L22" s="261">
        <v>2</v>
      </c>
      <c r="M22" s="262">
        <v>2</v>
      </c>
      <c r="N22" s="267"/>
      <c r="O22" s="271" t="s">
        <v>44</v>
      </c>
      <c r="P22" s="271" t="s">
        <v>44</v>
      </c>
      <c r="Q22" s="271" t="s">
        <v>44</v>
      </c>
      <c r="R22" s="271" t="s">
        <v>44</v>
      </c>
      <c r="S22" s="271" t="s">
        <v>44</v>
      </c>
      <c r="T22" s="271" t="s">
        <v>44</v>
      </c>
      <c r="U22" s="271" t="s">
        <v>44</v>
      </c>
      <c r="V22" s="271" t="s">
        <v>44</v>
      </c>
      <c r="W22" s="273" t="s">
        <v>44</v>
      </c>
      <c r="X22" s="273" t="s">
        <v>44</v>
      </c>
      <c r="Y22" s="269" t="s">
        <v>105</v>
      </c>
    </row>
    <row r="23" spans="1:25" ht="12" customHeight="1">
      <c r="A23" s="264"/>
      <c r="B23" s="265"/>
      <c r="C23" s="266"/>
      <c r="D23" s="260"/>
      <c r="E23" s="260"/>
      <c r="F23" s="260"/>
      <c r="G23" s="260"/>
      <c r="H23" s="260"/>
      <c r="I23" s="260"/>
      <c r="J23" s="260"/>
      <c r="K23" s="260"/>
      <c r="L23" s="261"/>
      <c r="M23" s="262"/>
      <c r="N23" s="267"/>
      <c r="O23" s="260"/>
      <c r="P23" s="260"/>
      <c r="Q23" s="260"/>
      <c r="R23" s="260"/>
      <c r="S23" s="260"/>
      <c r="T23" s="260"/>
      <c r="U23" s="260"/>
      <c r="V23" s="260"/>
      <c r="W23" s="261"/>
      <c r="X23" s="261"/>
      <c r="Y23" s="269"/>
    </row>
    <row r="24" spans="1:25" ht="15" customHeight="1">
      <c r="A24" s="264" t="s">
        <v>107</v>
      </c>
      <c r="B24" s="265" t="s">
        <v>108</v>
      </c>
      <c r="C24" s="266"/>
      <c r="D24" s="260">
        <v>702.7</v>
      </c>
      <c r="E24" s="260">
        <v>679</v>
      </c>
      <c r="F24" s="260">
        <v>703.7</v>
      </c>
      <c r="G24" s="260">
        <v>664.1</v>
      </c>
      <c r="H24" s="260">
        <v>698.3</v>
      </c>
      <c r="I24" s="260">
        <v>661.2</v>
      </c>
      <c r="J24" s="260">
        <v>718.4</v>
      </c>
      <c r="K24" s="260">
        <v>694.2</v>
      </c>
      <c r="L24" s="261">
        <v>717</v>
      </c>
      <c r="M24" s="262">
        <v>673</v>
      </c>
      <c r="N24" s="267"/>
      <c r="O24" s="275">
        <v>344.2</v>
      </c>
      <c r="P24" s="275">
        <v>372.1</v>
      </c>
      <c r="Q24" s="275">
        <v>298.5</v>
      </c>
      <c r="R24" s="275">
        <v>290.6</v>
      </c>
      <c r="S24" s="275">
        <f>SUM(S25:S28)</f>
        <v>283.6</v>
      </c>
      <c r="T24" s="275">
        <f>SUM(T25:T28)</f>
        <v>282.3</v>
      </c>
      <c r="U24" s="275">
        <v>274.4</v>
      </c>
      <c r="V24" s="275">
        <v>259.9</v>
      </c>
      <c r="W24" s="273">
        <v>279</v>
      </c>
      <c r="X24" s="273">
        <v>263</v>
      </c>
      <c r="Y24" s="269" t="s">
        <v>107</v>
      </c>
    </row>
    <row r="25" spans="1:25" ht="15" customHeight="1">
      <c r="A25" s="264" t="s">
        <v>12</v>
      </c>
      <c r="B25" s="265"/>
      <c r="C25" s="266" t="s">
        <v>109</v>
      </c>
      <c r="D25" s="260">
        <v>108.8</v>
      </c>
      <c r="E25" s="260">
        <v>108.9</v>
      </c>
      <c r="F25" s="260">
        <v>107.6</v>
      </c>
      <c r="G25" s="260">
        <v>105.1</v>
      </c>
      <c r="H25" s="260">
        <v>102.3</v>
      </c>
      <c r="I25" s="260">
        <v>102.9</v>
      </c>
      <c r="J25" s="260">
        <v>108.5</v>
      </c>
      <c r="K25" s="260">
        <v>107.9</v>
      </c>
      <c r="L25" s="261">
        <v>96</v>
      </c>
      <c r="M25" s="262">
        <v>98</v>
      </c>
      <c r="N25" s="267"/>
      <c r="O25" s="271" t="s">
        <v>44</v>
      </c>
      <c r="P25" s="271" t="s">
        <v>44</v>
      </c>
      <c r="Q25" s="271" t="s">
        <v>44</v>
      </c>
      <c r="R25" s="271" t="s">
        <v>44</v>
      </c>
      <c r="S25" s="271" t="s">
        <v>44</v>
      </c>
      <c r="T25" s="271" t="s">
        <v>44</v>
      </c>
      <c r="U25" s="271" t="s">
        <v>44</v>
      </c>
      <c r="V25" s="271" t="s">
        <v>44</v>
      </c>
      <c r="W25" s="273" t="s">
        <v>44</v>
      </c>
      <c r="X25" s="273" t="s">
        <v>44</v>
      </c>
      <c r="Y25" s="269" t="s">
        <v>12</v>
      </c>
    </row>
    <row r="26" spans="1:25" ht="15" customHeight="1">
      <c r="A26" s="264" t="s">
        <v>14</v>
      </c>
      <c r="B26" s="274" t="s">
        <v>110</v>
      </c>
      <c r="C26" s="266" t="s">
        <v>111</v>
      </c>
      <c r="D26" s="260">
        <v>330.6</v>
      </c>
      <c r="E26" s="260">
        <v>302.4</v>
      </c>
      <c r="F26" s="260">
        <v>332.4</v>
      </c>
      <c r="G26" s="260">
        <v>303.9</v>
      </c>
      <c r="H26" s="260">
        <v>337.6</v>
      </c>
      <c r="I26" s="260">
        <v>302.6</v>
      </c>
      <c r="J26" s="260">
        <v>343.9</v>
      </c>
      <c r="K26" s="260">
        <v>310.2</v>
      </c>
      <c r="L26" s="261">
        <v>354</v>
      </c>
      <c r="M26" s="262">
        <v>317</v>
      </c>
      <c r="N26" s="267"/>
      <c r="O26" s="268">
        <v>117.5</v>
      </c>
      <c r="P26" s="268">
        <v>109.3</v>
      </c>
      <c r="Q26" s="268">
        <v>120.3</v>
      </c>
      <c r="R26" s="268">
        <v>116.4</v>
      </c>
      <c r="S26" s="268">
        <v>121.3</v>
      </c>
      <c r="T26" s="268">
        <v>110.7</v>
      </c>
      <c r="U26" s="268">
        <v>118.9</v>
      </c>
      <c r="V26" s="268">
        <v>108.9</v>
      </c>
      <c r="W26" s="261">
        <v>126</v>
      </c>
      <c r="X26" s="261">
        <v>116</v>
      </c>
      <c r="Y26" s="269" t="s">
        <v>14</v>
      </c>
    </row>
    <row r="27" spans="1:25" ht="15" customHeight="1">
      <c r="A27" s="264" t="s">
        <v>16</v>
      </c>
      <c r="B27" s="265"/>
      <c r="C27" s="266" t="s">
        <v>112</v>
      </c>
      <c r="D27" s="260">
        <v>104.5</v>
      </c>
      <c r="E27" s="260">
        <v>105.6</v>
      </c>
      <c r="F27" s="260">
        <v>102.2</v>
      </c>
      <c r="G27" s="260">
        <v>105</v>
      </c>
      <c r="H27" s="260">
        <v>113.3</v>
      </c>
      <c r="I27" s="260">
        <v>114.4</v>
      </c>
      <c r="J27" s="260">
        <v>119.3</v>
      </c>
      <c r="K27" s="260">
        <v>120.2</v>
      </c>
      <c r="L27" s="261">
        <v>106</v>
      </c>
      <c r="M27" s="262">
        <v>107</v>
      </c>
      <c r="N27" s="267"/>
      <c r="O27" s="268">
        <v>94.6</v>
      </c>
      <c r="P27" s="268">
        <v>133.5</v>
      </c>
      <c r="Q27" s="268">
        <v>85.7</v>
      </c>
      <c r="R27" s="268">
        <v>84.4</v>
      </c>
      <c r="S27" s="268">
        <v>83</v>
      </c>
      <c r="T27" s="268">
        <v>80.9</v>
      </c>
      <c r="U27" s="268">
        <v>96.4</v>
      </c>
      <c r="V27" s="268">
        <v>99.7</v>
      </c>
      <c r="W27" s="261">
        <v>92</v>
      </c>
      <c r="X27" s="261">
        <v>91</v>
      </c>
      <c r="Y27" s="269" t="s">
        <v>16</v>
      </c>
    </row>
    <row r="28" spans="1:25" ht="15" customHeight="1">
      <c r="A28" s="264" t="s">
        <v>113</v>
      </c>
      <c r="B28" s="265"/>
      <c r="C28" s="266" t="s">
        <v>104</v>
      </c>
      <c r="D28" s="260">
        <v>158.8</v>
      </c>
      <c r="E28" s="260">
        <v>162.1</v>
      </c>
      <c r="F28" s="260">
        <v>161.5</v>
      </c>
      <c r="G28" s="260">
        <v>150.1</v>
      </c>
      <c r="H28" s="260">
        <v>145.1</v>
      </c>
      <c r="I28" s="260">
        <v>141.3</v>
      </c>
      <c r="J28" s="260">
        <v>146.7</v>
      </c>
      <c r="K28" s="260">
        <v>155.9</v>
      </c>
      <c r="L28" s="261">
        <v>161</v>
      </c>
      <c r="M28" s="262">
        <v>151</v>
      </c>
      <c r="N28" s="267"/>
      <c r="O28" s="268">
        <v>132.1</v>
      </c>
      <c r="P28" s="268">
        <v>129.3</v>
      </c>
      <c r="Q28" s="268">
        <v>92.5</v>
      </c>
      <c r="R28" s="268">
        <v>89.8</v>
      </c>
      <c r="S28" s="268">
        <v>79.3</v>
      </c>
      <c r="T28" s="268">
        <v>90.7</v>
      </c>
      <c r="U28" s="268">
        <v>59.1</v>
      </c>
      <c r="V28" s="268">
        <v>51.3</v>
      </c>
      <c r="W28" s="261">
        <v>61</v>
      </c>
      <c r="X28" s="261">
        <v>56</v>
      </c>
      <c r="Y28" s="269" t="s">
        <v>113</v>
      </c>
    </row>
    <row r="29" spans="1:25" ht="12" customHeight="1">
      <c r="A29" s="264"/>
      <c r="B29" s="265"/>
      <c r="C29" s="266"/>
      <c r="D29" s="260"/>
      <c r="E29" s="260"/>
      <c r="F29" s="260"/>
      <c r="G29" s="260"/>
      <c r="H29" s="260"/>
      <c r="I29" s="260"/>
      <c r="J29" s="260"/>
      <c r="K29" s="260"/>
      <c r="L29" s="261"/>
      <c r="M29" s="262"/>
      <c r="N29" s="267"/>
      <c r="O29" s="268"/>
      <c r="P29" s="268"/>
      <c r="Q29" s="268"/>
      <c r="R29" s="268"/>
      <c r="S29" s="268"/>
      <c r="T29" s="268"/>
      <c r="U29" s="268"/>
      <c r="V29" s="268"/>
      <c r="W29" s="261"/>
      <c r="X29" s="261"/>
      <c r="Y29" s="269"/>
    </row>
    <row r="30" spans="1:25" ht="15" customHeight="1">
      <c r="A30" s="264" t="s">
        <v>114</v>
      </c>
      <c r="B30" s="276" t="s">
        <v>115</v>
      </c>
      <c r="C30" s="277"/>
      <c r="D30" s="260">
        <v>49.3</v>
      </c>
      <c r="E30" s="260">
        <v>49.3</v>
      </c>
      <c r="F30" s="260">
        <v>52</v>
      </c>
      <c r="G30" s="260">
        <v>52</v>
      </c>
      <c r="H30" s="260">
        <v>52.8</v>
      </c>
      <c r="I30" s="260">
        <v>52.8</v>
      </c>
      <c r="J30" s="260">
        <v>51.8</v>
      </c>
      <c r="K30" s="260">
        <v>51.8</v>
      </c>
      <c r="L30" s="261">
        <v>56</v>
      </c>
      <c r="M30" s="262">
        <v>56</v>
      </c>
      <c r="N30" s="267"/>
      <c r="O30" s="268">
        <v>22.9</v>
      </c>
      <c r="P30" s="268">
        <v>22.9</v>
      </c>
      <c r="Q30" s="268">
        <v>25.7</v>
      </c>
      <c r="R30" s="268">
        <v>25.7</v>
      </c>
      <c r="S30" s="268">
        <v>35.2</v>
      </c>
      <c r="T30" s="268">
        <v>35.2</v>
      </c>
      <c r="U30" s="268">
        <v>33</v>
      </c>
      <c r="V30" s="268">
        <v>33</v>
      </c>
      <c r="W30" s="261">
        <v>28</v>
      </c>
      <c r="X30" s="261">
        <v>28</v>
      </c>
      <c r="Y30" s="269" t="s">
        <v>114</v>
      </c>
    </row>
    <row r="31" spans="1:25" ht="15" customHeight="1">
      <c r="A31" s="264" t="s">
        <v>116</v>
      </c>
      <c r="B31" s="265" t="s">
        <v>117</v>
      </c>
      <c r="C31" s="266"/>
      <c r="D31" s="260">
        <v>16.7</v>
      </c>
      <c r="E31" s="260">
        <v>15.7</v>
      </c>
      <c r="F31" s="260">
        <v>15.9</v>
      </c>
      <c r="G31" s="260">
        <v>15.2</v>
      </c>
      <c r="H31" s="260">
        <v>17.9</v>
      </c>
      <c r="I31" s="260">
        <v>17.2</v>
      </c>
      <c r="J31" s="260">
        <v>19.2</v>
      </c>
      <c r="K31" s="260">
        <v>18.7</v>
      </c>
      <c r="L31" s="261">
        <v>19</v>
      </c>
      <c r="M31" s="262">
        <v>19</v>
      </c>
      <c r="N31" s="267"/>
      <c r="O31" s="268">
        <v>0.8</v>
      </c>
      <c r="P31" s="268">
        <v>0.5</v>
      </c>
      <c r="Q31" s="268">
        <v>2.4</v>
      </c>
      <c r="R31" s="268">
        <v>2.1</v>
      </c>
      <c r="S31" s="268">
        <v>2.2</v>
      </c>
      <c r="T31" s="268">
        <v>1.9</v>
      </c>
      <c r="U31" s="268">
        <v>4.9</v>
      </c>
      <c r="V31" s="268">
        <v>4.6</v>
      </c>
      <c r="W31" s="261">
        <v>3</v>
      </c>
      <c r="X31" s="261">
        <v>3</v>
      </c>
      <c r="Y31" s="269" t="s">
        <v>116</v>
      </c>
    </row>
    <row r="32" spans="1:25" ht="6" customHeight="1" thickBot="1">
      <c r="A32" s="148"/>
      <c r="B32" s="148"/>
      <c r="C32" s="148"/>
      <c r="D32" s="148"/>
      <c r="E32" s="148"/>
      <c r="F32" s="148"/>
      <c r="G32" s="148"/>
      <c r="H32" s="278"/>
      <c r="I32" s="278"/>
      <c r="J32" s="278"/>
      <c r="K32" s="278"/>
      <c r="L32" s="278"/>
      <c r="M32" s="278"/>
      <c r="N32" s="279"/>
      <c r="O32" s="148"/>
      <c r="P32" s="148"/>
      <c r="Q32" s="278"/>
      <c r="R32" s="278"/>
      <c r="S32" s="278"/>
      <c r="T32" s="278"/>
      <c r="U32" s="278"/>
      <c r="V32" s="278"/>
      <c r="W32" s="278"/>
      <c r="X32" s="278"/>
      <c r="Y32" s="149"/>
    </row>
    <row r="33" spans="1:3" ht="18" customHeight="1" thickTop="1">
      <c r="A33" s="280" t="s">
        <v>118</v>
      </c>
      <c r="B33" s="225" t="s">
        <v>119</v>
      </c>
      <c r="C33" s="225"/>
    </row>
    <row r="34" spans="2:24" s="14" customFormat="1" ht="18" customHeight="1">
      <c r="B34" s="14" t="s">
        <v>120</v>
      </c>
      <c r="H34" s="15"/>
      <c r="I34" s="15"/>
      <c r="J34" s="15"/>
      <c r="K34" s="15"/>
      <c r="L34" s="15"/>
      <c r="M34" s="15"/>
      <c r="S34" s="15"/>
      <c r="T34" s="15"/>
      <c r="U34" s="15"/>
      <c r="V34" s="15"/>
      <c r="W34" s="15"/>
      <c r="X34" s="15"/>
    </row>
  </sheetData>
  <mergeCells count="17">
    <mergeCell ref="Y5:Y7"/>
    <mergeCell ref="S6:T6"/>
    <mergeCell ref="Q6:R6"/>
    <mergeCell ref="O6:P6"/>
    <mergeCell ref="W6:X6"/>
    <mergeCell ref="U6:V6"/>
    <mergeCell ref="O5:X5"/>
    <mergeCell ref="O1:S1"/>
    <mergeCell ref="B30:C30"/>
    <mergeCell ref="A9:C9"/>
    <mergeCell ref="D6:E6"/>
    <mergeCell ref="H6:I6"/>
    <mergeCell ref="A5:C7"/>
    <mergeCell ref="F6:G6"/>
    <mergeCell ref="L6:M6"/>
    <mergeCell ref="D5:M5"/>
    <mergeCell ref="J6:K6"/>
  </mergeCells>
  <printOptions/>
  <pageMargins left="0.44" right="0.2" top="0.81" bottom="0" header="6.24" footer="0.5118110236220472"/>
  <pageSetup horizontalDpi="600" verticalDpi="600" orientation="portrait" paperSize="9" scale="80"/>
  <colBreaks count="1" manualBreakCount="1">
    <brk id="14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27"/>
  <sheetViews>
    <sheetView zoomScaleSheetLayoutView="75" workbookViewId="0" topLeftCell="A1">
      <pane xSplit="3" ySplit="5" topLeftCell="G6" activePane="bottomRight" state="frozen"/>
      <selection pane="topLeft" activeCell="I25" sqref="I25"/>
      <selection pane="topRight" activeCell="I25" sqref="I25"/>
      <selection pane="bottomLeft" activeCell="I25" sqref="I25"/>
      <selection pane="bottomRight" activeCell="I25" sqref="I25"/>
    </sheetView>
  </sheetViews>
  <sheetFormatPr defaultColWidth="8.796875" defaultRowHeight="14.25"/>
  <cols>
    <col min="1" max="1" width="4.59765625" style="0" customWidth="1"/>
    <col min="2" max="2" width="17.5" style="154" customWidth="1"/>
    <col min="3" max="3" width="0.8984375" style="0" customWidth="1"/>
    <col min="4" max="7" width="10.09765625" style="0" customWidth="1"/>
    <col min="8" max="9" width="10.09765625" style="13" customWidth="1"/>
    <col min="10" max="12" width="9.3984375" style="13" customWidth="1"/>
    <col min="13" max="13" width="9.8984375" style="13" customWidth="1"/>
    <col min="14" max="14" width="0.8984375" style="0" customWidth="1"/>
    <col min="15" max="15" width="11.3984375" style="0" customWidth="1"/>
    <col min="16" max="16" width="13.09765625" style="0" customWidth="1"/>
    <col min="17" max="17" width="11.3984375" style="0" customWidth="1"/>
    <col min="18" max="18" width="12.59765625" style="0" customWidth="1"/>
    <col min="19" max="19" width="11.8984375" style="13" customWidth="1"/>
    <col min="20" max="20" width="12.59765625" style="13" customWidth="1"/>
    <col min="21" max="21" width="11.59765625" style="13" customWidth="1"/>
    <col min="22" max="22" width="11.8984375" style="13" customWidth="1"/>
    <col min="23" max="23" width="11.59765625" style="13" customWidth="1"/>
    <col min="24" max="24" width="12.5" style="13" customWidth="1"/>
    <col min="25" max="25" width="6.3984375" style="0" customWidth="1"/>
    <col min="26" max="16384" width="9.5" style="0" customWidth="1"/>
  </cols>
  <sheetData>
    <row r="1" spans="2:24" s="113" customFormat="1" ht="19.5" customHeight="1">
      <c r="B1" s="150"/>
      <c r="H1" s="281" t="s">
        <v>203</v>
      </c>
      <c r="I1" s="282"/>
      <c r="J1" s="282"/>
      <c r="K1" s="282"/>
      <c r="L1" s="282"/>
      <c r="M1" s="282"/>
      <c r="O1" s="281" t="s">
        <v>121</v>
      </c>
      <c r="R1" s="6" t="s">
        <v>122</v>
      </c>
      <c r="T1" s="115"/>
      <c r="U1" s="115"/>
      <c r="V1" s="115"/>
      <c r="W1" s="115"/>
      <c r="X1" s="115"/>
    </row>
    <row r="2" spans="1:24" s="78" customFormat="1" ht="21.75" customHeight="1" thickBot="1">
      <c r="A2" s="235" t="s">
        <v>3</v>
      </c>
      <c r="B2" s="283"/>
      <c r="H2" s="236"/>
      <c r="I2" s="236"/>
      <c r="J2" s="236"/>
      <c r="K2" s="236"/>
      <c r="L2" s="236"/>
      <c r="M2" s="236"/>
      <c r="S2" s="236"/>
      <c r="T2" s="236"/>
      <c r="U2" s="236"/>
      <c r="V2" s="236"/>
      <c r="W2" s="236"/>
      <c r="X2" s="236"/>
    </row>
    <row r="3" spans="1:25" ht="21.75" customHeight="1" thickTop="1">
      <c r="A3" s="79" t="s">
        <v>123</v>
      </c>
      <c r="B3" s="79"/>
      <c r="C3" s="284"/>
      <c r="D3" s="82" t="s">
        <v>124</v>
      </c>
      <c r="E3" s="82"/>
      <c r="F3" s="82"/>
      <c r="G3" s="82"/>
      <c r="H3" s="82"/>
      <c r="I3" s="82"/>
      <c r="J3" s="82"/>
      <c r="K3" s="82"/>
      <c r="L3" s="82"/>
      <c r="M3" s="83"/>
      <c r="O3" s="237" t="s">
        <v>125</v>
      </c>
      <c r="P3" s="237"/>
      <c r="Q3" s="237"/>
      <c r="R3" s="237"/>
      <c r="S3" s="237"/>
      <c r="T3" s="237"/>
      <c r="U3" s="237"/>
      <c r="V3" s="237"/>
      <c r="W3" s="237"/>
      <c r="X3" s="238"/>
      <c r="Y3" s="23" t="s">
        <v>78</v>
      </c>
    </row>
    <row r="4" spans="1:25" ht="21.75" customHeight="1">
      <c r="A4" s="88"/>
      <c r="B4" s="88"/>
      <c r="C4" s="285"/>
      <c r="D4" s="240" t="s">
        <v>79</v>
      </c>
      <c r="E4" s="241"/>
      <c r="F4" s="240" t="s">
        <v>80</v>
      </c>
      <c r="G4" s="170"/>
      <c r="H4" s="240" t="s">
        <v>81</v>
      </c>
      <c r="I4" s="170"/>
      <c r="J4" s="240" t="s">
        <v>82</v>
      </c>
      <c r="K4" s="170"/>
      <c r="L4" s="240" t="s">
        <v>83</v>
      </c>
      <c r="M4" s="170"/>
      <c r="O4" s="240" t="s">
        <v>79</v>
      </c>
      <c r="P4" s="170"/>
      <c r="Q4" s="240" t="s">
        <v>80</v>
      </c>
      <c r="R4" s="170"/>
      <c r="S4" s="240" t="s">
        <v>81</v>
      </c>
      <c r="T4" s="241"/>
      <c r="U4" s="240" t="s">
        <v>82</v>
      </c>
      <c r="V4" s="241"/>
      <c r="W4" s="240" t="s">
        <v>83</v>
      </c>
      <c r="X4" s="241"/>
      <c r="Y4" s="97"/>
    </row>
    <row r="5" spans="1:25" ht="21.75" customHeight="1">
      <c r="A5" s="98"/>
      <c r="B5" s="98"/>
      <c r="C5" s="102"/>
      <c r="D5" s="286" t="s">
        <v>29</v>
      </c>
      <c r="E5" s="243" t="s">
        <v>84</v>
      </c>
      <c r="F5" s="287" t="s">
        <v>29</v>
      </c>
      <c r="G5" s="242" t="s">
        <v>84</v>
      </c>
      <c r="H5" s="287" t="s">
        <v>29</v>
      </c>
      <c r="I5" s="242" t="s">
        <v>84</v>
      </c>
      <c r="J5" s="287" t="s">
        <v>29</v>
      </c>
      <c r="K5" s="242" t="s">
        <v>84</v>
      </c>
      <c r="L5" s="287" t="s">
        <v>29</v>
      </c>
      <c r="M5" s="242" t="s">
        <v>84</v>
      </c>
      <c r="O5" s="243" t="s">
        <v>29</v>
      </c>
      <c r="P5" s="243" t="s">
        <v>84</v>
      </c>
      <c r="Q5" s="242" t="s">
        <v>29</v>
      </c>
      <c r="R5" s="242" t="s">
        <v>84</v>
      </c>
      <c r="S5" s="242" t="s">
        <v>29</v>
      </c>
      <c r="T5" s="242" t="s">
        <v>84</v>
      </c>
      <c r="U5" s="242" t="s">
        <v>29</v>
      </c>
      <c r="V5" s="242" t="s">
        <v>84</v>
      </c>
      <c r="W5" s="242" t="s">
        <v>29</v>
      </c>
      <c r="X5" s="242" t="s">
        <v>84</v>
      </c>
      <c r="Y5" s="29"/>
    </row>
    <row r="6" spans="1:25" ht="6" customHeight="1">
      <c r="A6" s="244"/>
      <c r="B6" s="288"/>
      <c r="C6" s="259"/>
      <c r="D6" s="84"/>
      <c r="E6" s="84"/>
      <c r="F6" s="246"/>
      <c r="G6" s="246"/>
      <c r="H6" s="246"/>
      <c r="I6" s="246"/>
      <c r="J6" s="246"/>
      <c r="K6" s="246"/>
      <c r="L6" s="246"/>
      <c r="M6" s="246"/>
      <c r="O6" s="84"/>
      <c r="P6" s="84"/>
      <c r="Q6" s="246"/>
      <c r="R6" s="246"/>
      <c r="S6" s="246"/>
      <c r="T6" s="246"/>
      <c r="U6" s="246"/>
      <c r="V6" s="246"/>
      <c r="W6" s="246"/>
      <c r="X6" s="246"/>
      <c r="Y6" s="247"/>
    </row>
    <row r="7" spans="1:25" s="32" customFormat="1" ht="16.5" customHeight="1">
      <c r="A7" s="289" t="s">
        <v>126</v>
      </c>
      <c r="B7" s="88"/>
      <c r="C7" s="290"/>
      <c r="D7" s="291">
        <v>2440.7</v>
      </c>
      <c r="E7" s="291">
        <v>1940.6</v>
      </c>
      <c r="F7" s="291">
        <v>2423.4</v>
      </c>
      <c r="G7" s="291">
        <v>1927.9</v>
      </c>
      <c r="H7" s="291">
        <v>2439.7</v>
      </c>
      <c r="I7" s="291">
        <v>1939.6</v>
      </c>
      <c r="J7" s="291">
        <v>2447.5</v>
      </c>
      <c r="K7" s="291">
        <v>1948.7</v>
      </c>
      <c r="L7" s="292">
        <v>2482</v>
      </c>
      <c r="M7" s="292">
        <v>1990</v>
      </c>
      <c r="N7" s="293"/>
      <c r="O7" s="291">
        <v>1814.6</v>
      </c>
      <c r="P7" s="294">
        <v>1392</v>
      </c>
      <c r="Q7" s="294">
        <v>1866.1</v>
      </c>
      <c r="R7" s="294">
        <v>1428.7</v>
      </c>
      <c r="S7" s="294">
        <v>1714</v>
      </c>
      <c r="T7" s="294">
        <v>1353.4</v>
      </c>
      <c r="U7" s="294">
        <v>1671.9</v>
      </c>
      <c r="V7" s="294">
        <v>1293.6</v>
      </c>
      <c r="W7" s="295">
        <v>1606</v>
      </c>
      <c r="X7" s="295">
        <v>1246</v>
      </c>
      <c r="Y7" s="257" t="s">
        <v>85</v>
      </c>
    </row>
    <row r="8" spans="1:25" s="32" customFormat="1" ht="7.5" customHeight="1">
      <c r="A8" s="296"/>
      <c r="B8" s="297"/>
      <c r="C8" s="298"/>
      <c r="D8" s="291"/>
      <c r="E8" s="291"/>
      <c r="F8" s="291"/>
      <c r="G8" s="291"/>
      <c r="H8" s="291"/>
      <c r="I8" s="291"/>
      <c r="J8" s="291"/>
      <c r="K8" s="291"/>
      <c r="L8" s="292"/>
      <c r="M8" s="292"/>
      <c r="N8" s="293"/>
      <c r="O8" s="291"/>
      <c r="P8" s="294"/>
      <c r="Q8" s="294"/>
      <c r="R8" s="294"/>
      <c r="S8" s="294"/>
      <c r="T8" s="294"/>
      <c r="U8" s="294"/>
      <c r="V8" s="294"/>
      <c r="W8" s="294"/>
      <c r="X8" s="294"/>
      <c r="Y8" s="263"/>
    </row>
    <row r="9" spans="1:25" ht="16.5" customHeight="1">
      <c r="A9" s="299" t="s">
        <v>204</v>
      </c>
      <c r="B9" s="300" t="s">
        <v>127</v>
      </c>
      <c r="C9" s="301"/>
      <c r="D9" s="302">
        <v>18</v>
      </c>
      <c r="E9" s="302">
        <v>16.6</v>
      </c>
      <c r="F9" s="302">
        <v>16.6</v>
      </c>
      <c r="G9" s="302">
        <v>15.3</v>
      </c>
      <c r="H9" s="302">
        <v>17.4</v>
      </c>
      <c r="I9" s="302">
        <v>15.8</v>
      </c>
      <c r="J9" s="302">
        <v>17.9</v>
      </c>
      <c r="K9" s="302">
        <v>16.2</v>
      </c>
      <c r="L9" s="303">
        <v>19</v>
      </c>
      <c r="M9" s="303">
        <v>18</v>
      </c>
      <c r="N9" s="304"/>
      <c r="O9" s="302">
        <v>11.3</v>
      </c>
      <c r="P9" s="305">
        <v>11.3</v>
      </c>
      <c r="Q9" s="305">
        <v>9.4</v>
      </c>
      <c r="R9" s="305">
        <v>9.4</v>
      </c>
      <c r="S9" s="305">
        <v>8.8</v>
      </c>
      <c r="T9" s="305">
        <v>8.8</v>
      </c>
      <c r="U9" s="305">
        <v>8.6</v>
      </c>
      <c r="V9" s="305">
        <v>8.6</v>
      </c>
      <c r="W9" s="273">
        <v>11</v>
      </c>
      <c r="X9" s="273">
        <v>11</v>
      </c>
      <c r="Y9" s="269" t="s">
        <v>86</v>
      </c>
    </row>
    <row r="10" spans="1:25" ht="16.5" customHeight="1">
      <c r="A10" s="299" t="s">
        <v>205</v>
      </c>
      <c r="B10" s="300" t="s">
        <v>128</v>
      </c>
      <c r="C10" s="301"/>
      <c r="D10" s="302">
        <v>70.9</v>
      </c>
      <c r="E10" s="302">
        <v>70.9</v>
      </c>
      <c r="F10" s="302">
        <v>72.5</v>
      </c>
      <c r="G10" s="302">
        <v>72.5</v>
      </c>
      <c r="H10" s="302">
        <v>75.8</v>
      </c>
      <c r="I10" s="302">
        <v>75.8</v>
      </c>
      <c r="J10" s="302">
        <v>75.3</v>
      </c>
      <c r="K10" s="302">
        <v>75.3</v>
      </c>
      <c r="L10" s="303">
        <v>81</v>
      </c>
      <c r="M10" s="303">
        <v>81</v>
      </c>
      <c r="N10" s="304"/>
      <c r="O10" s="302">
        <v>38.5</v>
      </c>
      <c r="P10" s="305">
        <v>38.5</v>
      </c>
      <c r="Q10" s="305">
        <v>57.4</v>
      </c>
      <c r="R10" s="305">
        <v>57.4</v>
      </c>
      <c r="S10" s="305">
        <v>35.9</v>
      </c>
      <c r="T10" s="305">
        <v>35.9</v>
      </c>
      <c r="U10" s="305">
        <v>16.5</v>
      </c>
      <c r="V10" s="305">
        <v>16.5</v>
      </c>
      <c r="W10" s="273">
        <v>32</v>
      </c>
      <c r="X10" s="273">
        <v>32</v>
      </c>
      <c r="Y10" s="269" t="s">
        <v>88</v>
      </c>
    </row>
    <row r="11" spans="1:25" ht="16.5" customHeight="1">
      <c r="A11" s="299" t="s">
        <v>206</v>
      </c>
      <c r="B11" s="300" t="s">
        <v>129</v>
      </c>
      <c r="C11" s="301"/>
      <c r="D11" s="302">
        <v>137.1</v>
      </c>
      <c r="E11" s="302">
        <v>111</v>
      </c>
      <c r="F11" s="302">
        <v>138.9</v>
      </c>
      <c r="G11" s="302">
        <v>111</v>
      </c>
      <c r="H11" s="302">
        <v>138.6</v>
      </c>
      <c r="I11" s="302">
        <v>110.5</v>
      </c>
      <c r="J11" s="302">
        <v>139.8</v>
      </c>
      <c r="K11" s="302">
        <v>108.7</v>
      </c>
      <c r="L11" s="303">
        <v>143</v>
      </c>
      <c r="M11" s="303">
        <v>108</v>
      </c>
      <c r="N11" s="304"/>
      <c r="O11" s="302">
        <v>151.6</v>
      </c>
      <c r="P11" s="305">
        <v>119</v>
      </c>
      <c r="Q11" s="305">
        <v>199</v>
      </c>
      <c r="R11" s="305">
        <v>169.1</v>
      </c>
      <c r="S11" s="305">
        <v>195</v>
      </c>
      <c r="T11" s="305">
        <v>167.4</v>
      </c>
      <c r="U11" s="305">
        <v>157.1</v>
      </c>
      <c r="V11" s="305">
        <v>128.7</v>
      </c>
      <c r="W11" s="273">
        <v>136</v>
      </c>
      <c r="X11" s="273">
        <v>119</v>
      </c>
      <c r="Y11" s="269" t="s">
        <v>90</v>
      </c>
    </row>
    <row r="12" spans="1:25" ht="16.5" customHeight="1">
      <c r="A12" s="299" t="s">
        <v>207</v>
      </c>
      <c r="B12" s="300" t="s">
        <v>130</v>
      </c>
      <c r="C12" s="301"/>
      <c r="D12" s="302">
        <v>108.5</v>
      </c>
      <c r="E12" s="302">
        <v>66.1</v>
      </c>
      <c r="F12" s="302">
        <v>108.3</v>
      </c>
      <c r="G12" s="302">
        <v>68.4</v>
      </c>
      <c r="H12" s="302">
        <v>102.1</v>
      </c>
      <c r="I12" s="302">
        <v>63.7</v>
      </c>
      <c r="J12" s="302">
        <v>107</v>
      </c>
      <c r="K12" s="302">
        <v>63.9</v>
      </c>
      <c r="L12" s="303">
        <v>110</v>
      </c>
      <c r="M12" s="303">
        <v>68</v>
      </c>
      <c r="N12" s="304"/>
      <c r="O12" s="302">
        <v>39.3</v>
      </c>
      <c r="P12" s="305">
        <v>15.6</v>
      </c>
      <c r="Q12" s="305">
        <v>22.2</v>
      </c>
      <c r="R12" s="305">
        <v>7.6</v>
      </c>
      <c r="S12" s="305">
        <v>22.1</v>
      </c>
      <c r="T12" s="305">
        <v>9.8</v>
      </c>
      <c r="U12" s="305">
        <v>26.5</v>
      </c>
      <c r="V12" s="305">
        <v>6.1</v>
      </c>
      <c r="W12" s="273">
        <v>21</v>
      </c>
      <c r="X12" s="273">
        <v>8</v>
      </c>
      <c r="Y12" s="269" t="s">
        <v>92</v>
      </c>
    </row>
    <row r="13" spans="1:25" ht="16.5" customHeight="1">
      <c r="A13" s="299" t="s">
        <v>208</v>
      </c>
      <c r="B13" s="300" t="s">
        <v>131</v>
      </c>
      <c r="C13" s="301"/>
      <c r="D13" s="302">
        <v>200.7</v>
      </c>
      <c r="E13" s="302">
        <v>201</v>
      </c>
      <c r="F13" s="302">
        <v>194.4</v>
      </c>
      <c r="G13" s="302">
        <v>193.7</v>
      </c>
      <c r="H13" s="302">
        <v>192.6</v>
      </c>
      <c r="I13" s="302">
        <v>191.5</v>
      </c>
      <c r="J13" s="302">
        <v>194.4</v>
      </c>
      <c r="K13" s="302">
        <v>194.3</v>
      </c>
      <c r="L13" s="303">
        <v>194</v>
      </c>
      <c r="M13" s="303">
        <v>193</v>
      </c>
      <c r="N13" s="304"/>
      <c r="O13" s="302">
        <v>134.2</v>
      </c>
      <c r="P13" s="305">
        <v>135.8</v>
      </c>
      <c r="Q13" s="305">
        <v>140.6</v>
      </c>
      <c r="R13" s="305">
        <v>138.6</v>
      </c>
      <c r="S13" s="305">
        <v>132.6</v>
      </c>
      <c r="T13" s="305">
        <v>133.3</v>
      </c>
      <c r="U13" s="305">
        <v>142.6</v>
      </c>
      <c r="V13" s="305">
        <v>143.3</v>
      </c>
      <c r="W13" s="273">
        <v>136</v>
      </c>
      <c r="X13" s="273">
        <v>137</v>
      </c>
      <c r="Y13" s="269" t="s">
        <v>95</v>
      </c>
    </row>
    <row r="14" spans="1:25" ht="9.75" customHeight="1">
      <c r="A14" s="299"/>
      <c r="B14" s="300"/>
      <c r="C14" s="301"/>
      <c r="D14" s="302"/>
      <c r="E14" s="302"/>
      <c r="F14" s="302"/>
      <c r="G14" s="302"/>
      <c r="H14" s="302"/>
      <c r="I14" s="302"/>
      <c r="J14" s="302"/>
      <c r="K14" s="302"/>
      <c r="L14" s="303"/>
      <c r="M14" s="303"/>
      <c r="N14" s="304"/>
      <c r="O14" s="302"/>
      <c r="P14" s="305"/>
      <c r="Q14" s="305"/>
      <c r="R14" s="305"/>
      <c r="S14" s="305"/>
      <c r="T14" s="305"/>
      <c r="U14" s="305"/>
      <c r="V14" s="305"/>
      <c r="W14" s="273"/>
      <c r="X14" s="273"/>
      <c r="Y14" s="269"/>
    </row>
    <row r="15" spans="1:25" ht="16.5" customHeight="1">
      <c r="A15" s="299" t="s">
        <v>209</v>
      </c>
      <c r="B15" s="300" t="s">
        <v>132</v>
      </c>
      <c r="C15" s="301"/>
      <c r="D15" s="302">
        <v>281.8</v>
      </c>
      <c r="E15" s="302">
        <v>281.5</v>
      </c>
      <c r="F15" s="302">
        <v>264.5</v>
      </c>
      <c r="G15" s="302">
        <v>264.2</v>
      </c>
      <c r="H15" s="302">
        <v>273.1</v>
      </c>
      <c r="I15" s="302">
        <v>272.7</v>
      </c>
      <c r="J15" s="302">
        <v>282.6</v>
      </c>
      <c r="K15" s="302">
        <v>282.8</v>
      </c>
      <c r="L15" s="303">
        <v>294</v>
      </c>
      <c r="M15" s="303">
        <v>294</v>
      </c>
      <c r="N15" s="304"/>
      <c r="O15" s="302">
        <v>184.1</v>
      </c>
      <c r="P15" s="305">
        <v>182.3</v>
      </c>
      <c r="Q15" s="305">
        <v>133.6</v>
      </c>
      <c r="R15" s="305">
        <v>134.9</v>
      </c>
      <c r="S15" s="305">
        <v>125.3</v>
      </c>
      <c r="T15" s="305">
        <v>125.3</v>
      </c>
      <c r="U15" s="305">
        <v>129</v>
      </c>
      <c r="V15" s="305">
        <v>129.4</v>
      </c>
      <c r="W15" s="273">
        <v>129</v>
      </c>
      <c r="X15" s="273">
        <v>130</v>
      </c>
      <c r="Y15" s="269" t="s">
        <v>97</v>
      </c>
    </row>
    <row r="16" spans="1:25" ht="16.5" customHeight="1">
      <c r="A16" s="299" t="s">
        <v>210</v>
      </c>
      <c r="B16" s="300" t="s">
        <v>133</v>
      </c>
      <c r="C16" s="301"/>
      <c r="D16" s="302">
        <v>170.7</v>
      </c>
      <c r="E16" s="302">
        <v>170.4</v>
      </c>
      <c r="F16" s="302">
        <v>168.6</v>
      </c>
      <c r="G16" s="302">
        <v>168.8</v>
      </c>
      <c r="H16" s="302">
        <v>170.2</v>
      </c>
      <c r="I16" s="302">
        <v>169.3</v>
      </c>
      <c r="J16" s="302">
        <v>168.5</v>
      </c>
      <c r="K16" s="302">
        <v>168.7</v>
      </c>
      <c r="L16" s="303">
        <v>170</v>
      </c>
      <c r="M16" s="303">
        <v>168</v>
      </c>
      <c r="N16" s="304"/>
      <c r="O16" s="302">
        <v>169.1</v>
      </c>
      <c r="P16" s="305">
        <v>171.4</v>
      </c>
      <c r="Q16" s="305">
        <v>171.6</v>
      </c>
      <c r="R16" s="305">
        <v>168.5</v>
      </c>
      <c r="S16" s="305">
        <v>158</v>
      </c>
      <c r="T16" s="305">
        <v>156.3</v>
      </c>
      <c r="U16" s="305">
        <v>139.9</v>
      </c>
      <c r="V16" s="305">
        <v>148</v>
      </c>
      <c r="W16" s="273">
        <v>128</v>
      </c>
      <c r="X16" s="273">
        <v>127</v>
      </c>
      <c r="Y16" s="269" t="s">
        <v>99</v>
      </c>
    </row>
    <row r="17" spans="1:25" ht="16.5" customHeight="1">
      <c r="A17" s="299" t="s">
        <v>211</v>
      </c>
      <c r="B17" s="300" t="s">
        <v>134</v>
      </c>
      <c r="C17" s="301"/>
      <c r="D17" s="302">
        <v>149</v>
      </c>
      <c r="E17" s="302">
        <v>148.8</v>
      </c>
      <c r="F17" s="302">
        <v>145.6</v>
      </c>
      <c r="G17" s="302">
        <v>146</v>
      </c>
      <c r="H17" s="302">
        <v>145.8</v>
      </c>
      <c r="I17" s="302">
        <v>145.6</v>
      </c>
      <c r="J17" s="302">
        <v>143.3</v>
      </c>
      <c r="K17" s="302">
        <v>143.1</v>
      </c>
      <c r="L17" s="303">
        <v>142</v>
      </c>
      <c r="M17" s="303">
        <v>142</v>
      </c>
      <c r="N17" s="304"/>
      <c r="O17" s="302">
        <v>142.6</v>
      </c>
      <c r="P17" s="305">
        <v>145</v>
      </c>
      <c r="Q17" s="305">
        <v>151.8</v>
      </c>
      <c r="R17" s="305">
        <v>152.1</v>
      </c>
      <c r="S17" s="305">
        <v>135.1</v>
      </c>
      <c r="T17" s="305">
        <v>135.1</v>
      </c>
      <c r="U17" s="305">
        <v>121.7</v>
      </c>
      <c r="V17" s="305">
        <v>118.8</v>
      </c>
      <c r="W17" s="273">
        <v>119</v>
      </c>
      <c r="X17" s="273">
        <v>120</v>
      </c>
      <c r="Y17" s="269" t="s">
        <v>101</v>
      </c>
    </row>
    <row r="18" spans="1:25" ht="16.5" customHeight="1">
      <c r="A18" s="299" t="s">
        <v>212</v>
      </c>
      <c r="B18" s="300" t="s">
        <v>135</v>
      </c>
      <c r="C18" s="301"/>
      <c r="D18" s="302">
        <v>131.1</v>
      </c>
      <c r="E18" s="302">
        <v>131.2</v>
      </c>
      <c r="F18" s="302">
        <v>140.6</v>
      </c>
      <c r="G18" s="302">
        <v>140.7</v>
      </c>
      <c r="H18" s="302">
        <v>142.4</v>
      </c>
      <c r="I18" s="302">
        <v>142.2</v>
      </c>
      <c r="J18" s="302">
        <v>141.9</v>
      </c>
      <c r="K18" s="302">
        <v>141.9</v>
      </c>
      <c r="L18" s="303">
        <v>146</v>
      </c>
      <c r="M18" s="303">
        <v>146</v>
      </c>
      <c r="N18" s="304"/>
      <c r="O18" s="302">
        <v>76.4</v>
      </c>
      <c r="P18" s="305">
        <v>76.5</v>
      </c>
      <c r="Q18" s="305">
        <v>83.5</v>
      </c>
      <c r="R18" s="305">
        <v>83.4</v>
      </c>
      <c r="S18" s="305">
        <v>85.3</v>
      </c>
      <c r="T18" s="305">
        <v>85.7</v>
      </c>
      <c r="U18" s="305">
        <v>77.1</v>
      </c>
      <c r="V18" s="305">
        <v>77.1</v>
      </c>
      <c r="W18" s="273">
        <v>77</v>
      </c>
      <c r="X18" s="273">
        <v>77</v>
      </c>
      <c r="Y18" s="269" t="s">
        <v>103</v>
      </c>
    </row>
    <row r="19" spans="1:25" ht="16.5" customHeight="1">
      <c r="A19" s="264" t="s">
        <v>136</v>
      </c>
      <c r="B19" s="300" t="s">
        <v>137</v>
      </c>
      <c r="C19" s="301"/>
      <c r="D19" s="302">
        <v>478.3</v>
      </c>
      <c r="E19" s="302">
        <v>174.1</v>
      </c>
      <c r="F19" s="302">
        <v>465.9</v>
      </c>
      <c r="G19" s="302">
        <v>167.4</v>
      </c>
      <c r="H19" s="302">
        <v>470.7</v>
      </c>
      <c r="I19" s="302">
        <v>167.9</v>
      </c>
      <c r="J19" s="302">
        <v>467.1</v>
      </c>
      <c r="K19" s="302">
        <v>169.2</v>
      </c>
      <c r="L19" s="303">
        <v>462</v>
      </c>
      <c r="M19" s="303">
        <v>178</v>
      </c>
      <c r="N19" s="304"/>
      <c r="O19" s="302">
        <v>319.4</v>
      </c>
      <c r="P19" s="305">
        <v>109.2</v>
      </c>
      <c r="Q19" s="305">
        <v>403.9</v>
      </c>
      <c r="R19" s="305">
        <v>117.9</v>
      </c>
      <c r="S19" s="305">
        <v>356.1</v>
      </c>
      <c r="T19" s="305">
        <v>118.8</v>
      </c>
      <c r="U19" s="305">
        <v>347</v>
      </c>
      <c r="V19" s="305">
        <v>106.8</v>
      </c>
      <c r="W19" s="273">
        <v>339</v>
      </c>
      <c r="X19" s="273">
        <v>109</v>
      </c>
      <c r="Y19" s="269" t="s">
        <v>105</v>
      </c>
    </row>
    <row r="20" spans="1:25" ht="10.5" customHeight="1">
      <c r="A20" s="264"/>
      <c r="B20" s="300"/>
      <c r="C20" s="301"/>
      <c r="D20" s="302"/>
      <c r="E20" s="302"/>
      <c r="F20" s="302"/>
      <c r="G20" s="302"/>
      <c r="H20" s="302"/>
      <c r="I20" s="302"/>
      <c r="J20" s="302"/>
      <c r="K20" s="302"/>
      <c r="L20" s="303"/>
      <c r="M20" s="303"/>
      <c r="N20" s="304"/>
      <c r="O20" s="302"/>
      <c r="P20" s="302"/>
      <c r="Q20" s="302"/>
      <c r="R20" s="302"/>
      <c r="S20" s="302"/>
      <c r="T20" s="302"/>
      <c r="U20" s="302"/>
      <c r="V20" s="302"/>
      <c r="W20" s="273"/>
      <c r="X20" s="273"/>
      <c r="Y20" s="306"/>
    </row>
    <row r="21" spans="1:25" ht="16.5" customHeight="1">
      <c r="A21" s="264" t="s">
        <v>138</v>
      </c>
      <c r="B21" s="300" t="s">
        <v>139</v>
      </c>
      <c r="C21" s="301"/>
      <c r="D21" s="302">
        <v>178.5</v>
      </c>
      <c r="E21" s="302">
        <v>52.9</v>
      </c>
      <c r="F21" s="302">
        <v>178.7</v>
      </c>
      <c r="G21" s="302">
        <v>51.1</v>
      </c>
      <c r="H21" s="302">
        <v>174</v>
      </c>
      <c r="I21" s="302">
        <v>47.6</v>
      </c>
      <c r="J21" s="302">
        <v>174.1</v>
      </c>
      <c r="K21" s="302">
        <v>49</v>
      </c>
      <c r="L21" s="303">
        <v>175</v>
      </c>
      <c r="M21" s="303">
        <v>48</v>
      </c>
      <c r="N21" s="304"/>
      <c r="O21" s="302">
        <v>190.9</v>
      </c>
      <c r="P21" s="305">
        <v>30.2</v>
      </c>
      <c r="Q21" s="305">
        <v>132.5</v>
      </c>
      <c r="R21" s="305">
        <v>29.2</v>
      </c>
      <c r="S21" s="305">
        <v>108.7</v>
      </c>
      <c r="T21" s="305">
        <v>25.9</v>
      </c>
      <c r="U21" s="305">
        <v>113.9</v>
      </c>
      <c r="V21" s="305">
        <v>18.3</v>
      </c>
      <c r="W21" s="273">
        <v>116</v>
      </c>
      <c r="X21" s="273">
        <v>14</v>
      </c>
      <c r="Y21" s="269" t="s">
        <v>107</v>
      </c>
    </row>
    <row r="22" spans="1:25" ht="16.5" customHeight="1">
      <c r="A22" s="264" t="s">
        <v>140</v>
      </c>
      <c r="B22" s="300" t="s">
        <v>141</v>
      </c>
      <c r="C22" s="301"/>
      <c r="D22" s="302">
        <v>195.9</v>
      </c>
      <c r="E22" s="302">
        <v>195.9</v>
      </c>
      <c r="F22" s="302">
        <v>204.9</v>
      </c>
      <c r="G22" s="302">
        <v>204.9</v>
      </c>
      <c r="H22" s="302">
        <v>210.5</v>
      </c>
      <c r="I22" s="302">
        <v>210.5</v>
      </c>
      <c r="J22" s="302">
        <v>217.1</v>
      </c>
      <c r="K22" s="302">
        <v>217.1</v>
      </c>
      <c r="L22" s="303">
        <v>225</v>
      </c>
      <c r="M22" s="303">
        <v>225</v>
      </c>
      <c r="N22" s="304"/>
      <c r="O22" s="302">
        <v>149.1</v>
      </c>
      <c r="P22" s="305">
        <v>149.1</v>
      </c>
      <c r="Q22" s="305">
        <v>161.9</v>
      </c>
      <c r="R22" s="305">
        <v>161.9</v>
      </c>
      <c r="S22" s="305">
        <v>164.9</v>
      </c>
      <c r="T22" s="305">
        <v>164.9</v>
      </c>
      <c r="U22" s="305">
        <v>199.7</v>
      </c>
      <c r="V22" s="305">
        <v>199.7</v>
      </c>
      <c r="W22" s="273">
        <v>197</v>
      </c>
      <c r="X22" s="273">
        <v>197</v>
      </c>
      <c r="Y22" s="269" t="s">
        <v>12</v>
      </c>
    </row>
    <row r="23" spans="1:25" ht="16.5" customHeight="1">
      <c r="A23" s="264" t="s">
        <v>142</v>
      </c>
      <c r="B23" s="300" t="s">
        <v>143</v>
      </c>
      <c r="C23" s="301"/>
      <c r="D23" s="302">
        <v>81.9</v>
      </c>
      <c r="E23" s="302">
        <v>81.9</v>
      </c>
      <c r="F23" s="302">
        <v>82.9</v>
      </c>
      <c r="G23" s="302">
        <v>82.9</v>
      </c>
      <c r="H23" s="302">
        <v>79.5</v>
      </c>
      <c r="I23" s="302">
        <v>79.5</v>
      </c>
      <c r="J23" s="302">
        <v>71.9</v>
      </c>
      <c r="K23" s="302">
        <v>71.9</v>
      </c>
      <c r="L23" s="303">
        <v>72</v>
      </c>
      <c r="M23" s="303">
        <v>72</v>
      </c>
      <c r="N23" s="304"/>
      <c r="O23" s="302">
        <v>55.7</v>
      </c>
      <c r="P23" s="305">
        <v>55.7</v>
      </c>
      <c r="Q23" s="305">
        <v>49.5</v>
      </c>
      <c r="R23" s="305">
        <v>49.5</v>
      </c>
      <c r="S23" s="305">
        <v>36</v>
      </c>
      <c r="T23" s="305">
        <v>36</v>
      </c>
      <c r="U23" s="305">
        <v>33.2</v>
      </c>
      <c r="V23" s="305">
        <v>33.2</v>
      </c>
      <c r="W23" s="273">
        <v>31</v>
      </c>
      <c r="X23" s="273">
        <v>31</v>
      </c>
      <c r="Y23" s="269" t="s">
        <v>14</v>
      </c>
    </row>
    <row r="24" spans="1:25" ht="16.5" customHeight="1">
      <c r="A24" s="264" t="s">
        <v>144</v>
      </c>
      <c r="B24" s="300" t="s">
        <v>145</v>
      </c>
      <c r="C24" s="301"/>
      <c r="D24" s="302">
        <v>51.4</v>
      </c>
      <c r="E24" s="302">
        <v>51.4</v>
      </c>
      <c r="F24" s="302">
        <v>52.5</v>
      </c>
      <c r="G24" s="302">
        <v>52.5</v>
      </c>
      <c r="H24" s="302">
        <v>54.3</v>
      </c>
      <c r="I24" s="302">
        <v>54.3</v>
      </c>
      <c r="J24" s="302">
        <v>54.2</v>
      </c>
      <c r="K24" s="302">
        <v>54.2</v>
      </c>
      <c r="L24" s="303">
        <v>59</v>
      </c>
      <c r="M24" s="303">
        <v>59</v>
      </c>
      <c r="N24" s="304"/>
      <c r="O24" s="302">
        <v>18.3</v>
      </c>
      <c r="P24" s="305">
        <v>18.3</v>
      </c>
      <c r="Q24" s="305">
        <v>30.9</v>
      </c>
      <c r="R24" s="305">
        <v>30.9</v>
      </c>
      <c r="S24" s="305">
        <v>17.6</v>
      </c>
      <c r="T24" s="305">
        <v>17.6</v>
      </c>
      <c r="U24" s="305">
        <v>19.5</v>
      </c>
      <c r="V24" s="305">
        <v>19.5</v>
      </c>
      <c r="W24" s="273">
        <v>15</v>
      </c>
      <c r="X24" s="273">
        <v>15</v>
      </c>
      <c r="Y24" s="269" t="s">
        <v>16</v>
      </c>
    </row>
    <row r="25" spans="1:25" ht="16.5" customHeight="1">
      <c r="A25" s="264" t="s">
        <v>146</v>
      </c>
      <c r="B25" s="300" t="s">
        <v>147</v>
      </c>
      <c r="C25" s="301"/>
      <c r="D25" s="307">
        <v>21.3</v>
      </c>
      <c r="E25" s="307">
        <v>21.3</v>
      </c>
      <c r="F25" s="307">
        <v>30.3</v>
      </c>
      <c r="G25" s="307">
        <v>30.3</v>
      </c>
      <c r="H25" s="307">
        <v>36</v>
      </c>
      <c r="I25" s="307">
        <v>36</v>
      </c>
      <c r="J25" s="307">
        <v>38</v>
      </c>
      <c r="K25" s="307">
        <v>38</v>
      </c>
      <c r="L25" s="308">
        <v>37</v>
      </c>
      <c r="M25" s="308">
        <v>37</v>
      </c>
      <c r="N25" s="304"/>
      <c r="O25" s="307">
        <v>10.2</v>
      </c>
      <c r="P25" s="309">
        <v>10.2</v>
      </c>
      <c r="Q25" s="309">
        <v>14.3</v>
      </c>
      <c r="R25" s="309">
        <v>14.3</v>
      </c>
      <c r="S25" s="309">
        <v>17.2</v>
      </c>
      <c r="T25" s="309">
        <v>17.2</v>
      </c>
      <c r="U25" s="309">
        <v>20.6</v>
      </c>
      <c r="V25" s="309">
        <v>20.6</v>
      </c>
      <c r="W25" s="310">
        <v>18</v>
      </c>
      <c r="X25" s="310">
        <v>18</v>
      </c>
      <c r="Y25" s="269" t="s">
        <v>113</v>
      </c>
    </row>
    <row r="26" spans="1:25" ht="6" customHeight="1" thickBot="1">
      <c r="A26" s="148"/>
      <c r="B26" s="283"/>
      <c r="C26" s="311"/>
      <c r="D26" s="148"/>
      <c r="E26" s="148"/>
      <c r="F26" s="148"/>
      <c r="G26" s="148"/>
      <c r="H26" s="278"/>
      <c r="I26" s="278"/>
      <c r="J26" s="278"/>
      <c r="K26" s="278"/>
      <c r="L26" s="278"/>
      <c r="M26" s="278"/>
      <c r="N26" s="312"/>
      <c r="O26" s="148"/>
      <c r="P26" s="148"/>
      <c r="Q26" s="148"/>
      <c r="R26" s="148"/>
      <c r="S26" s="278"/>
      <c r="T26" s="278"/>
      <c r="U26" s="278"/>
      <c r="V26" s="278"/>
      <c r="W26" s="278"/>
      <c r="X26" s="278"/>
      <c r="Y26" s="149"/>
    </row>
    <row r="27" spans="1:3" ht="19.5" customHeight="1" thickTop="1">
      <c r="A27" s="225" t="s">
        <v>148</v>
      </c>
      <c r="B27" s="226"/>
      <c r="C27" s="225"/>
    </row>
  </sheetData>
  <mergeCells count="15">
    <mergeCell ref="L4:M4"/>
    <mergeCell ref="F4:G4"/>
    <mergeCell ref="D4:E4"/>
    <mergeCell ref="H4:I4"/>
    <mergeCell ref="J4:K4"/>
    <mergeCell ref="U4:V4"/>
    <mergeCell ref="A7:B7"/>
    <mergeCell ref="A3:B5"/>
    <mergeCell ref="Y3:Y5"/>
    <mergeCell ref="S4:T4"/>
    <mergeCell ref="W4:X4"/>
    <mergeCell ref="D3:M3"/>
    <mergeCell ref="O3:X3"/>
    <mergeCell ref="Q4:R4"/>
    <mergeCell ref="O4:P4"/>
  </mergeCells>
  <printOptions/>
  <pageMargins left="0.2" right="0.2" top="0.68" bottom="0" header="5.53" footer="0.5118110236220472"/>
  <pageSetup horizontalDpi="1200" verticalDpi="1200" orientation="portrait" paperSize="9" scale="80"/>
  <colBreaks count="1" manualBreakCount="1">
    <brk id="1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2006-12-27T07:30:45Z</dcterms:created>
  <dcterms:modified xsi:type="dcterms:W3CDTF">2006-12-27T07:30:50Z</dcterms:modified>
  <cp:category/>
  <cp:version/>
  <cp:contentType/>
  <cp:contentStatus/>
</cp:coreProperties>
</file>