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61" sheetId="1" r:id="rId1"/>
  </sheets>
  <definedNames>
    <definedName name="_xlnm.Print_Area" localSheetId="0">'61'!$A$1:$AA$38</definedName>
  </definedNames>
  <calcPr fullCalcOnLoad="1"/>
</workbook>
</file>

<file path=xl/sharedStrings.xml><?xml version="1.0" encoding="utf-8"?>
<sst xmlns="http://schemas.openxmlformats.org/spreadsheetml/2006/main" count="117" uniqueCount="96">
  <si>
    <t xml:space="preserve">水産庁「漁船統計表」  </t>
  </si>
  <si>
    <t>年次・漁種</t>
  </si>
  <si>
    <t>淡水漁業</t>
  </si>
  <si>
    <t>年次
漁種</t>
  </si>
  <si>
    <t>鳥取県</t>
  </si>
  <si>
    <t>動</t>
  </si>
  <si>
    <t xml:space="preserve"> 力</t>
  </si>
  <si>
    <t>無動力</t>
  </si>
  <si>
    <t>～５トン</t>
  </si>
  <si>
    <t>５トン～</t>
  </si>
  <si>
    <t>１トン未満</t>
  </si>
  <si>
    <t>１トン～</t>
  </si>
  <si>
    <t>隻数</t>
  </si>
  <si>
    <t>構成比</t>
  </si>
  <si>
    <t>総トン数</t>
  </si>
  <si>
    <t xml:space="preserve"> 12    〃</t>
  </si>
  <si>
    <t xml:space="preserve">１ </t>
  </si>
  <si>
    <t>１</t>
  </si>
  <si>
    <t xml:space="preserve">２ </t>
  </si>
  <si>
    <t>内水面</t>
  </si>
  <si>
    <t>２</t>
  </si>
  <si>
    <t xml:space="preserve">３ </t>
  </si>
  <si>
    <t>採介藻</t>
  </si>
  <si>
    <t>３</t>
  </si>
  <si>
    <t xml:space="preserve">４ </t>
  </si>
  <si>
    <t>定置</t>
  </si>
  <si>
    <t>４</t>
  </si>
  <si>
    <t xml:space="preserve">５ </t>
  </si>
  <si>
    <t>一本つり</t>
  </si>
  <si>
    <t>５</t>
  </si>
  <si>
    <t xml:space="preserve">６ </t>
  </si>
  <si>
    <t>はえなわ</t>
  </si>
  <si>
    <t>６</t>
  </si>
  <si>
    <t xml:space="preserve">７ </t>
  </si>
  <si>
    <t>刺網</t>
  </si>
  <si>
    <t>７</t>
  </si>
  <si>
    <t xml:space="preserve">８ </t>
  </si>
  <si>
    <t>まき網(網船)</t>
  </si>
  <si>
    <t>８</t>
  </si>
  <si>
    <t xml:space="preserve">９ </t>
  </si>
  <si>
    <t>まき網附属船</t>
  </si>
  <si>
    <t>９</t>
  </si>
  <si>
    <t>敷網</t>
  </si>
  <si>
    <t>底びき網</t>
  </si>
  <si>
    <t>以西底びき網</t>
  </si>
  <si>
    <t>遠洋底引き網</t>
  </si>
  <si>
    <t>ひき網</t>
  </si>
  <si>
    <t>かつお・まぐろ</t>
  </si>
  <si>
    <t>捕鯨</t>
  </si>
  <si>
    <t>官公庁船</t>
  </si>
  <si>
    <t>運搬船</t>
  </si>
  <si>
    <t>雑漁業</t>
  </si>
  <si>
    <t xml:space="preserve">61   漁         種         別     </t>
  </si>
  <si>
    <t xml:space="preserve">   漁         船         数</t>
  </si>
  <si>
    <t xml:space="preserve">    平成11～平成15年        </t>
  </si>
  <si>
    <t>（単位 隻・ｔ）</t>
  </si>
  <si>
    <t>総                          数</t>
  </si>
  <si>
    <t xml:space="preserve">海 </t>
  </si>
  <si>
    <t xml:space="preserve">         水              漁              業</t>
  </si>
  <si>
    <t>全              国</t>
  </si>
  <si>
    <t>動      力</t>
  </si>
  <si>
    <t>総数</t>
  </si>
  <si>
    <t>総        数</t>
  </si>
  <si>
    <t>平成</t>
  </si>
  <si>
    <r>
      <t xml:space="preserve">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年12月31日    〃</t>
    </r>
  </si>
  <si>
    <r>
      <t xml:space="preserve">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年  </t>
    </r>
  </si>
  <si>
    <t xml:space="preserve">12  </t>
  </si>
  <si>
    <t xml:space="preserve"> 13    〃</t>
  </si>
  <si>
    <t xml:space="preserve"> 13</t>
  </si>
  <si>
    <r>
      <t xml:space="preserve"> </t>
    </r>
    <r>
      <rPr>
        <sz val="11"/>
        <rFont val="ＭＳ 明朝"/>
        <family val="1"/>
      </rPr>
      <t>14</t>
    </r>
    <r>
      <rPr>
        <sz val="11"/>
        <rFont val="ＭＳ 明朝"/>
        <family val="1"/>
      </rPr>
      <t xml:space="preserve">    〃</t>
    </r>
  </si>
  <si>
    <r>
      <t xml:space="preserve"> 1</t>
    </r>
    <r>
      <rPr>
        <sz val="11"/>
        <rFont val="ＭＳ 明朝"/>
        <family val="1"/>
      </rPr>
      <t>4</t>
    </r>
  </si>
  <si>
    <t xml:space="preserve"> 15    〃</t>
  </si>
  <si>
    <t xml:space="preserve"> 15</t>
  </si>
  <si>
    <t xml:space="preserve">10 </t>
  </si>
  <si>
    <t>10</t>
  </si>
  <si>
    <t xml:space="preserve">11 </t>
  </si>
  <si>
    <t>11</t>
  </si>
  <si>
    <t xml:space="preserve">12 </t>
  </si>
  <si>
    <t>12</t>
  </si>
  <si>
    <t xml:space="preserve">13 </t>
  </si>
  <si>
    <t>13</t>
  </si>
  <si>
    <t xml:space="preserve">14 </t>
  </si>
  <si>
    <t>14</t>
  </si>
  <si>
    <t xml:space="preserve">15 </t>
  </si>
  <si>
    <t>15</t>
  </si>
  <si>
    <t xml:space="preserve">16 </t>
  </si>
  <si>
    <t>16</t>
  </si>
  <si>
    <t xml:space="preserve">17 </t>
  </si>
  <si>
    <t>17</t>
  </si>
  <si>
    <t xml:space="preserve">18 </t>
  </si>
  <si>
    <t>18</t>
  </si>
  <si>
    <t xml:space="preserve">19 </t>
  </si>
  <si>
    <t>冷凍運搬及び母船</t>
  </si>
  <si>
    <t>19</t>
  </si>
  <si>
    <t xml:space="preserve">20 </t>
  </si>
  <si>
    <t>20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</si>
</sst>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\ ;_ * \-#\ ###\ ###\ ##0\ ;_ * &quot;-&quot;_ ;_ @_ "/>
    <numFmt numFmtId="184" formatCode="_ * #\ ###\ ###\ ##0;_ * \-#\ ###\ ###\ ##0;_ * &quot;-&quot;_ ;_ @_ "/>
    <numFmt numFmtId="185" formatCode="_ * #\ ###\ ###\ ##0;_ * \-;_ * &quot;-&quot;_ ;_ @_ "/>
    <numFmt numFmtId="186" formatCode="_ * #\ ###\ ###\ ##0;_ * \-;_ * &quot;-&quot;\ ;_ @_ "/>
    <numFmt numFmtId="187" formatCode="_ * #\ ###\ ###\ ##0;_ * \-;_ * &quot;-&quot;;_ @_ "/>
    <numFmt numFmtId="188" formatCode="_ * #\ ###\ ###\ ##0;_ * \-;_ * &quot;-&quot;;_ @_ *0"/>
    <numFmt numFmtId="189" formatCode="_ * #\ ###\ ###\ ##0\ ;_ * \-#\ ###\ ###\ ##0_ ;_ * &quot;-&quot;_ ;_ @_ "/>
    <numFmt numFmtId="190" formatCode="_ * #,##0.0_ ;_ * \-#,##0.0_ ;_ * &quot;-&quot;?_ ;_ @_ "/>
    <numFmt numFmtId="191" formatCode="_ * #\ ###\ ##0.0_ ;_ * \-#\ ###\ ###\ ##0.0_ ;_ * &quot;-&quot;_ ;_ @_ "/>
    <numFmt numFmtId="192" formatCode="_ * #\ ###\ ##0_ ;_ * \-#\ ###\ ###\ ##0_ ;_ * &quot;-&quot;_ ;_ @_ "/>
    <numFmt numFmtId="193" formatCode="_ * #\ ##0.0_ ;_ * \-#\ ###\ ###\ ##0.0_ ;_ * &quot;-&quot;_ ;_ @_ "/>
    <numFmt numFmtId="194" formatCode="_ * #\ ###\ ##0;_ * \-#\ ###\ ###\ ##0;_ * &quot;-&quot;_ ;_ @_ "/>
    <numFmt numFmtId="195" formatCode="#,##0;&quot;△ &quot;#,##\ \ 0"/>
    <numFmt numFmtId="196" formatCode="#,##0;&quot;△ &quot;#,##0\ \ "/>
    <numFmt numFmtId="197" formatCode="#,##0;&quot;△ &quot;#,##0\ "/>
    <numFmt numFmtId="198" formatCode="0.0_ "/>
    <numFmt numFmtId="199" formatCode="#\ ##0"/>
    <numFmt numFmtId="200" formatCode="#\ ##0\ "/>
    <numFmt numFmtId="201" formatCode="0.0_);[Red]\(0.0\)"/>
  </numFmts>
  <fonts count="12">
    <font>
      <sz val="11"/>
      <name val="ＭＳ 明朝"/>
      <family val="1"/>
    </font>
    <font>
      <u val="single"/>
      <sz val="9.35"/>
      <color indexed="12"/>
      <name val="ＭＳ 明朝"/>
      <family val="1"/>
    </font>
    <font>
      <u val="single"/>
      <sz val="9.35"/>
      <color indexed="36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198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81" fontId="8" fillId="0" borderId="0" xfId="0" applyNumberFormat="1" applyFont="1" applyFill="1" applyAlignment="1">
      <alignment horizontal="right" vertical="center"/>
    </xf>
    <xf numFmtId="198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shrinkToFit="1"/>
    </xf>
    <xf numFmtId="192" fontId="8" fillId="0" borderId="0" xfId="0" applyNumberFormat="1" applyFont="1" applyFill="1" applyAlignment="1">
      <alignment horizontal="right" vertical="center"/>
    </xf>
    <xf numFmtId="49" fontId="9" fillId="0" borderId="14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182" fontId="0" fillId="0" borderId="0" xfId="0" applyNumberFormat="1" applyFill="1" applyAlignment="1">
      <alignment vertical="center"/>
    </xf>
    <xf numFmtId="181" fontId="10" fillId="0" borderId="0" xfId="0" applyNumberFormat="1" applyFont="1" applyFill="1" applyAlignment="1">
      <alignment horizontal="right" vertical="center"/>
    </xf>
    <xf numFmtId="49" fontId="8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0" fillId="0" borderId="0" xfId="0" applyNumberFormat="1" applyFill="1" applyAlignment="1">
      <alignment horizontal="right" vertical="center"/>
    </xf>
    <xf numFmtId="193" fontId="0" fillId="0" borderId="0" xfId="0" applyNumberFormat="1" applyFill="1" applyAlignment="1">
      <alignment vertical="center"/>
    </xf>
    <xf numFmtId="192" fontId="0" fillId="0" borderId="0" xfId="0" applyNumberFormat="1" applyFill="1" applyAlignment="1">
      <alignment horizontal="right" vertical="center"/>
    </xf>
    <xf numFmtId="193" fontId="0" fillId="0" borderId="0" xfId="0" applyNumberFormat="1" applyFill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8" fontId="0" fillId="0" borderId="19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0" fontId="0" fillId="0" borderId="21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85" zoomScaleNormal="85" zoomScaleSheetLayoutView="10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M3" sqref="M3"/>
    </sheetView>
  </sheetViews>
  <sheetFormatPr defaultColWidth="8.796875" defaultRowHeight="14.25"/>
  <cols>
    <col min="1" max="1" width="4.09765625" style="8" customWidth="1"/>
    <col min="2" max="2" width="14.59765625" style="8" customWidth="1"/>
    <col min="3" max="3" width="0.59375" style="8" customWidth="1"/>
    <col min="4" max="4" width="13.5" style="8" customWidth="1"/>
    <col min="5" max="5" width="8.59765625" style="8" customWidth="1"/>
    <col min="6" max="6" width="14.5" style="8" customWidth="1"/>
    <col min="7" max="7" width="10.3984375" style="8" customWidth="1"/>
    <col min="8" max="8" width="9" style="8" customWidth="1"/>
    <col min="9" max="9" width="11.09765625" style="8" customWidth="1"/>
    <col min="10" max="10" width="10" style="8" customWidth="1"/>
    <col min="11" max="11" width="11.09765625" style="8" customWidth="1"/>
    <col min="12" max="13" width="10.09765625" style="8" customWidth="1"/>
    <col min="14" max="14" width="0.8984375" style="8" customWidth="1"/>
    <col min="15" max="15" width="10.5" style="8" customWidth="1"/>
    <col min="16" max="16" width="12.09765625" style="8" customWidth="1"/>
    <col min="17" max="17" width="9.8984375" style="8" customWidth="1"/>
    <col min="18" max="18" width="10" style="8" bestFit="1" customWidth="1"/>
    <col min="19" max="19" width="7.8984375" style="8" customWidth="1"/>
    <col min="20" max="21" width="9" style="8" customWidth="1"/>
    <col min="22" max="22" width="9.3984375" style="8" customWidth="1"/>
    <col min="23" max="23" width="10.09765625" style="8" customWidth="1"/>
    <col min="24" max="24" width="10" style="8" customWidth="1"/>
    <col min="25" max="25" width="7.8984375" style="8" customWidth="1"/>
    <col min="26" max="26" width="9.09765625" style="8" customWidth="1"/>
    <col min="27" max="27" width="6.59765625" style="8" customWidth="1"/>
    <col min="28" max="16384" width="9" style="8" customWidth="1"/>
  </cols>
  <sheetData>
    <row r="1" spans="7:22" s="1" customFormat="1" ht="25.5" customHeight="1">
      <c r="G1" s="2"/>
      <c r="H1" s="2"/>
      <c r="I1" s="2"/>
      <c r="J1" s="2"/>
      <c r="K1" s="2"/>
      <c r="L1" s="2"/>
      <c r="M1" s="3" t="s">
        <v>52</v>
      </c>
      <c r="O1" s="4" t="s">
        <v>53</v>
      </c>
      <c r="P1" s="5"/>
      <c r="Q1" s="5"/>
      <c r="R1" s="5"/>
      <c r="S1" s="5"/>
      <c r="T1" s="6"/>
      <c r="V1" s="7" t="s">
        <v>54</v>
      </c>
    </row>
    <row r="2" spans="7:20" ht="19.5" customHeight="1">
      <c r="G2" s="9"/>
      <c r="H2" s="9"/>
      <c r="I2" s="9"/>
      <c r="J2" s="9"/>
      <c r="K2" s="9"/>
      <c r="L2" s="9"/>
      <c r="M2" s="3"/>
      <c r="O2" s="10"/>
      <c r="P2" s="5"/>
      <c r="Q2" s="5"/>
      <c r="R2" s="5"/>
      <c r="S2" s="5"/>
      <c r="T2" s="6"/>
    </row>
    <row r="3" spans="1:27" s="11" customFormat="1" ht="21.75" customHeight="1" thickBot="1">
      <c r="A3" s="11" t="s">
        <v>55</v>
      </c>
      <c r="N3" s="12"/>
      <c r="AA3" s="13" t="s">
        <v>0</v>
      </c>
    </row>
    <row r="4" spans="1:27" ht="15.75" customHeight="1" thickTop="1">
      <c r="A4" s="14" t="s">
        <v>1</v>
      </c>
      <c r="B4" s="14"/>
      <c r="C4" s="15"/>
      <c r="D4" s="16" t="s">
        <v>56</v>
      </c>
      <c r="E4" s="17"/>
      <c r="F4" s="17"/>
      <c r="G4" s="17"/>
      <c r="H4" s="17"/>
      <c r="I4" s="18"/>
      <c r="J4" s="19" t="s">
        <v>57</v>
      </c>
      <c r="K4" s="20"/>
      <c r="L4" s="20"/>
      <c r="M4" s="20"/>
      <c r="N4" s="21"/>
      <c r="O4" s="22" t="s">
        <v>58</v>
      </c>
      <c r="P4" s="22"/>
      <c r="Q4" s="22"/>
      <c r="R4" s="22"/>
      <c r="S4" s="22"/>
      <c r="T4" s="22"/>
      <c r="U4" s="22"/>
      <c r="V4" s="23"/>
      <c r="W4" s="24" t="s">
        <v>2</v>
      </c>
      <c r="X4" s="25"/>
      <c r="Y4" s="25"/>
      <c r="Z4" s="26"/>
      <c r="AA4" s="27" t="s">
        <v>3</v>
      </c>
    </row>
    <row r="5" spans="1:27" ht="15.75" customHeight="1">
      <c r="A5" s="28"/>
      <c r="B5" s="28"/>
      <c r="C5" s="29"/>
      <c r="D5" s="30" t="s">
        <v>59</v>
      </c>
      <c r="E5" s="31"/>
      <c r="F5" s="32"/>
      <c r="G5" s="33" t="s">
        <v>4</v>
      </c>
      <c r="H5" s="34"/>
      <c r="I5" s="35"/>
      <c r="J5" s="36" t="s">
        <v>5</v>
      </c>
      <c r="K5" s="37"/>
      <c r="L5" s="37"/>
      <c r="M5" s="37"/>
      <c r="N5" s="21"/>
      <c r="O5" s="38" t="s">
        <v>6</v>
      </c>
      <c r="P5" s="39"/>
      <c r="Q5" s="36" t="s">
        <v>7</v>
      </c>
      <c r="R5" s="37"/>
      <c r="S5" s="37"/>
      <c r="T5" s="37"/>
      <c r="U5" s="37"/>
      <c r="V5" s="40"/>
      <c r="W5" s="30" t="s">
        <v>60</v>
      </c>
      <c r="X5" s="32"/>
      <c r="Y5" s="33" t="s">
        <v>7</v>
      </c>
      <c r="Z5" s="35"/>
      <c r="AA5" s="41"/>
    </row>
    <row r="6" spans="1:27" ht="15.75" customHeight="1">
      <c r="A6" s="28"/>
      <c r="B6" s="28"/>
      <c r="C6" s="29"/>
      <c r="D6" s="42"/>
      <c r="E6" s="43"/>
      <c r="F6" s="44"/>
      <c r="G6" s="45"/>
      <c r="H6" s="46"/>
      <c r="I6" s="47"/>
      <c r="J6" s="36" t="s">
        <v>61</v>
      </c>
      <c r="K6" s="40"/>
      <c r="L6" s="36" t="s">
        <v>8</v>
      </c>
      <c r="M6" s="40"/>
      <c r="N6" s="21"/>
      <c r="O6" s="37" t="s">
        <v>9</v>
      </c>
      <c r="P6" s="40"/>
      <c r="Q6" s="48" t="s">
        <v>62</v>
      </c>
      <c r="R6" s="49"/>
      <c r="S6" s="36" t="s">
        <v>10</v>
      </c>
      <c r="T6" s="40"/>
      <c r="U6" s="36" t="s">
        <v>11</v>
      </c>
      <c r="V6" s="40"/>
      <c r="W6" s="42"/>
      <c r="X6" s="44"/>
      <c r="Y6" s="45"/>
      <c r="Z6" s="47"/>
      <c r="AA6" s="41"/>
    </row>
    <row r="7" spans="1:27" ht="15.75" customHeight="1">
      <c r="A7" s="46"/>
      <c r="B7" s="46"/>
      <c r="C7" s="47"/>
      <c r="D7" s="50" t="s">
        <v>12</v>
      </c>
      <c r="E7" s="51" t="s">
        <v>13</v>
      </c>
      <c r="F7" s="51" t="s">
        <v>14</v>
      </c>
      <c r="G7" s="51" t="s">
        <v>12</v>
      </c>
      <c r="H7" s="51" t="s">
        <v>13</v>
      </c>
      <c r="I7" s="51" t="s">
        <v>14</v>
      </c>
      <c r="J7" s="51" t="s">
        <v>12</v>
      </c>
      <c r="K7" s="51" t="s">
        <v>14</v>
      </c>
      <c r="L7" s="51" t="s">
        <v>12</v>
      </c>
      <c r="M7" s="51" t="s">
        <v>14</v>
      </c>
      <c r="N7" s="21"/>
      <c r="O7" s="50" t="s">
        <v>12</v>
      </c>
      <c r="P7" s="51" t="s">
        <v>14</v>
      </c>
      <c r="Q7" s="51" t="s">
        <v>12</v>
      </c>
      <c r="R7" s="51" t="s">
        <v>14</v>
      </c>
      <c r="S7" s="51" t="s">
        <v>12</v>
      </c>
      <c r="T7" s="51" t="s">
        <v>14</v>
      </c>
      <c r="U7" s="51" t="s">
        <v>12</v>
      </c>
      <c r="V7" s="51" t="s">
        <v>14</v>
      </c>
      <c r="W7" s="51" t="s">
        <v>12</v>
      </c>
      <c r="X7" s="51" t="s">
        <v>14</v>
      </c>
      <c r="Y7" s="51" t="s">
        <v>12</v>
      </c>
      <c r="Z7" s="51" t="s">
        <v>14</v>
      </c>
      <c r="AA7" s="45"/>
    </row>
    <row r="8" spans="1:27" ht="5.25" customHeight="1">
      <c r="A8" s="52"/>
      <c r="B8" s="52"/>
      <c r="C8" s="5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54"/>
    </row>
    <row r="9" spans="1:27" s="1" customFormat="1" ht="18" customHeight="1">
      <c r="A9" s="55" t="s">
        <v>63</v>
      </c>
      <c r="B9" s="56" t="s">
        <v>64</v>
      </c>
      <c r="C9" s="57"/>
      <c r="D9" s="58">
        <v>361845</v>
      </c>
      <c r="E9" s="59">
        <v>0</v>
      </c>
      <c r="F9" s="58">
        <v>1502725</v>
      </c>
      <c r="G9" s="60">
        <v>2527</v>
      </c>
      <c r="H9" s="61">
        <v>0</v>
      </c>
      <c r="I9" s="60">
        <v>15879</v>
      </c>
      <c r="J9" s="60">
        <v>2307</v>
      </c>
      <c r="K9" s="60">
        <v>15728</v>
      </c>
      <c r="L9" s="60">
        <v>2064</v>
      </c>
      <c r="M9" s="60">
        <v>3185</v>
      </c>
      <c r="N9" s="58"/>
      <c r="O9" s="58">
        <v>243</v>
      </c>
      <c r="P9" s="58">
        <v>12542</v>
      </c>
      <c r="Q9" s="58">
        <v>7</v>
      </c>
      <c r="R9" s="58">
        <v>18</v>
      </c>
      <c r="S9" s="58">
        <v>0</v>
      </c>
      <c r="T9" s="58">
        <v>0</v>
      </c>
      <c r="U9" s="58">
        <v>7</v>
      </c>
      <c r="V9" s="58">
        <v>18</v>
      </c>
      <c r="W9" s="58">
        <v>213</v>
      </c>
      <c r="X9" s="58">
        <v>133</v>
      </c>
      <c r="Y9" s="58">
        <v>0</v>
      </c>
      <c r="Z9" s="58">
        <v>0</v>
      </c>
      <c r="AA9" s="62" t="s">
        <v>65</v>
      </c>
    </row>
    <row r="10" spans="1:27" s="1" customFormat="1" ht="18" customHeight="1">
      <c r="A10" s="55"/>
      <c r="B10" s="56" t="s">
        <v>15</v>
      </c>
      <c r="C10" s="57"/>
      <c r="D10" s="58">
        <v>358687</v>
      </c>
      <c r="E10" s="59">
        <v>0</v>
      </c>
      <c r="F10" s="58">
        <v>1467888</v>
      </c>
      <c r="G10" s="60">
        <v>2511</v>
      </c>
      <c r="H10" s="59">
        <v>0</v>
      </c>
      <c r="I10" s="60">
        <v>15567</v>
      </c>
      <c r="J10" s="60">
        <v>2302</v>
      </c>
      <c r="K10" s="60">
        <v>15433</v>
      </c>
      <c r="L10" s="60">
        <v>2062</v>
      </c>
      <c r="M10" s="60">
        <v>3203</v>
      </c>
      <c r="N10" s="58"/>
      <c r="O10" s="58">
        <v>240</v>
      </c>
      <c r="P10" s="58">
        <v>12230</v>
      </c>
      <c r="Q10" s="58">
        <v>4</v>
      </c>
      <c r="R10" s="58">
        <v>8</v>
      </c>
      <c r="S10" s="58">
        <v>0</v>
      </c>
      <c r="T10" s="58">
        <v>0</v>
      </c>
      <c r="U10" s="58">
        <v>4</v>
      </c>
      <c r="V10" s="58">
        <v>8</v>
      </c>
      <c r="W10" s="58">
        <v>205</v>
      </c>
      <c r="X10" s="58">
        <v>126</v>
      </c>
      <c r="Y10" s="58">
        <v>0</v>
      </c>
      <c r="Z10" s="58">
        <v>0</v>
      </c>
      <c r="AA10" s="62" t="s">
        <v>66</v>
      </c>
    </row>
    <row r="11" spans="1:27" s="1" customFormat="1" ht="18" customHeight="1">
      <c r="A11" s="55"/>
      <c r="B11" s="56" t="s">
        <v>67</v>
      </c>
      <c r="C11" s="57"/>
      <c r="D11" s="58">
        <v>350444</v>
      </c>
      <c r="E11" s="63">
        <v>100</v>
      </c>
      <c r="F11" s="64">
        <v>1425211</v>
      </c>
      <c r="G11" s="60">
        <v>2470</v>
      </c>
      <c r="H11" s="63">
        <v>100</v>
      </c>
      <c r="I11" s="60">
        <v>14475</v>
      </c>
      <c r="J11" s="60">
        <v>2262</v>
      </c>
      <c r="K11" s="60">
        <v>14341</v>
      </c>
      <c r="L11" s="60">
        <v>2034</v>
      </c>
      <c r="M11" s="60">
        <v>3150</v>
      </c>
      <c r="N11" s="58"/>
      <c r="O11" s="58">
        <v>228</v>
      </c>
      <c r="P11" s="58">
        <v>11191</v>
      </c>
      <c r="Q11" s="58">
        <v>4</v>
      </c>
      <c r="R11" s="58">
        <v>8</v>
      </c>
      <c r="S11" s="58">
        <v>0</v>
      </c>
      <c r="T11" s="58">
        <v>0</v>
      </c>
      <c r="U11" s="58">
        <v>4</v>
      </c>
      <c r="V11" s="58">
        <v>8</v>
      </c>
      <c r="W11" s="58">
        <v>204</v>
      </c>
      <c r="X11" s="58">
        <v>126</v>
      </c>
      <c r="Y11" s="58">
        <v>0</v>
      </c>
      <c r="Z11" s="58">
        <v>0</v>
      </c>
      <c r="AA11" s="65" t="s">
        <v>68</v>
      </c>
    </row>
    <row r="12" spans="1:27" s="1" customFormat="1" ht="18" customHeight="1">
      <c r="A12" s="55"/>
      <c r="B12" s="56" t="s">
        <v>69</v>
      </c>
      <c r="C12" s="57"/>
      <c r="D12" s="58">
        <v>343411</v>
      </c>
      <c r="E12" s="63">
        <v>100</v>
      </c>
      <c r="F12" s="64">
        <v>1394911</v>
      </c>
      <c r="G12" s="60">
        <v>2424</v>
      </c>
      <c r="H12" s="63">
        <v>100</v>
      </c>
      <c r="I12" s="60">
        <v>12567</v>
      </c>
      <c r="J12" s="60">
        <v>2215</v>
      </c>
      <c r="K12" s="60">
        <v>12437</v>
      </c>
      <c r="L12" s="60">
        <v>2002</v>
      </c>
      <c r="M12" s="60">
        <v>3155</v>
      </c>
      <c r="N12" s="58"/>
      <c r="O12" s="58">
        <v>213</v>
      </c>
      <c r="P12" s="58">
        <v>9282</v>
      </c>
      <c r="Q12" s="58">
        <v>2</v>
      </c>
      <c r="R12" s="58">
        <v>4</v>
      </c>
      <c r="S12" s="58">
        <v>0</v>
      </c>
      <c r="T12" s="58">
        <v>0</v>
      </c>
      <c r="U12" s="58">
        <v>2</v>
      </c>
      <c r="V12" s="58">
        <v>4</v>
      </c>
      <c r="W12" s="58">
        <v>207</v>
      </c>
      <c r="X12" s="58">
        <v>126</v>
      </c>
      <c r="Y12" s="58">
        <v>0</v>
      </c>
      <c r="Z12" s="58">
        <v>0</v>
      </c>
      <c r="AA12" s="65" t="s">
        <v>70</v>
      </c>
    </row>
    <row r="13" spans="1:27" s="74" customFormat="1" ht="18" customHeight="1">
      <c r="A13" s="66"/>
      <c r="B13" s="67" t="s">
        <v>71</v>
      </c>
      <c r="C13" s="68"/>
      <c r="D13" s="69">
        <f>SUM(D15:D37)</f>
        <v>335938</v>
      </c>
      <c r="E13" s="70">
        <v>100</v>
      </c>
      <c r="F13" s="71">
        <v>1357939</v>
      </c>
      <c r="G13" s="72">
        <f>SUM(G15:G37)</f>
        <v>2385</v>
      </c>
      <c r="H13" s="70">
        <v>100</v>
      </c>
      <c r="I13" s="72">
        <v>12453</v>
      </c>
      <c r="J13" s="72">
        <v>2181</v>
      </c>
      <c r="K13" s="72">
        <v>12321</v>
      </c>
      <c r="L13" s="72">
        <f>SUM(L15:L37)</f>
        <v>1978</v>
      </c>
      <c r="M13" s="72">
        <v>3142</v>
      </c>
      <c r="N13" s="69"/>
      <c r="O13" s="69">
        <f aca="true" t="shared" si="0" ref="O13:V13">SUM(O15:O37)</f>
        <v>203</v>
      </c>
      <c r="P13" s="69">
        <v>9178</v>
      </c>
      <c r="Q13" s="69">
        <f t="shared" si="0"/>
        <v>4</v>
      </c>
      <c r="R13" s="69">
        <f t="shared" si="0"/>
        <v>8</v>
      </c>
      <c r="S13" s="69">
        <f t="shared" si="0"/>
        <v>0</v>
      </c>
      <c r="T13" s="69">
        <f t="shared" si="0"/>
        <v>0</v>
      </c>
      <c r="U13" s="69">
        <f t="shared" si="0"/>
        <v>4</v>
      </c>
      <c r="V13" s="69">
        <f t="shared" si="0"/>
        <v>8</v>
      </c>
      <c r="W13" s="69">
        <v>200</v>
      </c>
      <c r="X13" s="69">
        <v>124</v>
      </c>
      <c r="Y13" s="69">
        <v>0</v>
      </c>
      <c r="Z13" s="69">
        <v>0</v>
      </c>
      <c r="AA13" s="73" t="s">
        <v>72</v>
      </c>
    </row>
    <row r="14" spans="1:27" s="74" customFormat="1" ht="5.25" customHeight="1">
      <c r="A14" s="66"/>
      <c r="B14" s="67"/>
      <c r="C14" s="68"/>
      <c r="D14" s="69"/>
      <c r="E14" s="75"/>
      <c r="F14" s="69"/>
      <c r="G14" s="69"/>
      <c r="H14" s="75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6"/>
      <c r="T14" s="76"/>
      <c r="U14" s="69"/>
      <c r="V14" s="69"/>
      <c r="W14" s="69"/>
      <c r="X14" s="69"/>
      <c r="Y14" s="69"/>
      <c r="Z14" s="69"/>
      <c r="AA14" s="77"/>
    </row>
    <row r="15" spans="1:27" ht="18" customHeight="1">
      <c r="A15" s="78" t="s">
        <v>16</v>
      </c>
      <c r="B15" s="79" t="s">
        <v>2</v>
      </c>
      <c r="C15" s="80"/>
      <c r="D15" s="81">
        <v>10528</v>
      </c>
      <c r="E15" s="82">
        <f>D15/$D$13*100</f>
        <v>3.1339116146431785</v>
      </c>
      <c r="F15" s="81">
        <v>8723</v>
      </c>
      <c r="G15" s="83">
        <f>J15+Q15+W15+Y15</f>
        <v>200</v>
      </c>
      <c r="H15" s="84">
        <f>G15/$G$13*100</f>
        <v>8.385744234800839</v>
      </c>
      <c r="I15" s="83">
        <f>K15+R15+X15+Z15</f>
        <v>124</v>
      </c>
      <c r="J15" s="83">
        <f>L15+O15</f>
        <v>0</v>
      </c>
      <c r="K15" s="83">
        <f>M15+P15</f>
        <v>0</v>
      </c>
      <c r="L15" s="83">
        <v>0</v>
      </c>
      <c r="M15" s="83">
        <v>0</v>
      </c>
      <c r="N15" s="81">
        <v>0</v>
      </c>
      <c r="O15" s="81">
        <v>0</v>
      </c>
      <c r="P15" s="81">
        <v>0</v>
      </c>
      <c r="Q15" s="81">
        <f>S15+U15</f>
        <v>0</v>
      </c>
      <c r="R15" s="81">
        <f>T15+V15</f>
        <v>0</v>
      </c>
      <c r="S15" s="81">
        <v>0</v>
      </c>
      <c r="T15" s="81">
        <v>0</v>
      </c>
      <c r="U15" s="81">
        <v>0</v>
      </c>
      <c r="V15" s="81">
        <v>0</v>
      </c>
      <c r="W15" s="81">
        <v>200</v>
      </c>
      <c r="X15" s="81">
        <v>124</v>
      </c>
      <c r="Y15" s="81"/>
      <c r="Z15" s="81"/>
      <c r="AA15" s="85" t="s">
        <v>17</v>
      </c>
    </row>
    <row r="16" spans="1:27" ht="18" customHeight="1">
      <c r="A16" s="78" t="s">
        <v>18</v>
      </c>
      <c r="B16" s="79" t="s">
        <v>19</v>
      </c>
      <c r="C16" s="80"/>
      <c r="D16" s="81">
        <v>821</v>
      </c>
      <c r="E16" s="82">
        <f aca="true" t="shared" si="1" ref="E16:E37">D16/$D$13*100</f>
        <v>0.24439033393066578</v>
      </c>
      <c r="F16" s="81">
        <v>575</v>
      </c>
      <c r="G16" s="83">
        <f aca="true" t="shared" si="2" ref="G16:G37">J16+Q16+W16+Y16</f>
        <v>0</v>
      </c>
      <c r="H16" s="84">
        <f aca="true" t="shared" si="3" ref="H16:H37">G16/$G$13*100</f>
        <v>0</v>
      </c>
      <c r="I16" s="83">
        <f aca="true" t="shared" si="4" ref="I16:I37">K16+R16+X16+Z16</f>
        <v>0</v>
      </c>
      <c r="J16" s="83">
        <f aca="true" t="shared" si="5" ref="J16:J37">L16+O16</f>
        <v>0</v>
      </c>
      <c r="K16" s="83">
        <f aca="true" t="shared" si="6" ref="K16:K37">M16+P16</f>
        <v>0</v>
      </c>
      <c r="L16" s="83">
        <v>0</v>
      </c>
      <c r="M16" s="83">
        <v>0</v>
      </c>
      <c r="N16" s="81"/>
      <c r="O16" s="81">
        <v>0</v>
      </c>
      <c r="P16" s="81">
        <v>0</v>
      </c>
      <c r="Q16" s="81">
        <f aca="true" t="shared" si="7" ref="Q16:Q37">S16+U16</f>
        <v>0</v>
      </c>
      <c r="R16" s="81">
        <f aca="true" t="shared" si="8" ref="R16:R37">T16+V16</f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5" t="s">
        <v>20</v>
      </c>
    </row>
    <row r="17" spans="1:27" ht="18" customHeight="1">
      <c r="A17" s="78" t="s">
        <v>21</v>
      </c>
      <c r="B17" s="79" t="s">
        <v>22</v>
      </c>
      <c r="C17" s="80"/>
      <c r="D17" s="81">
        <v>92730</v>
      </c>
      <c r="E17" s="82">
        <f t="shared" si="1"/>
        <v>27.603307753216367</v>
      </c>
      <c r="F17" s="81">
        <v>130582</v>
      </c>
      <c r="G17" s="83">
        <f t="shared" si="2"/>
        <v>53</v>
      </c>
      <c r="H17" s="84">
        <f t="shared" si="3"/>
        <v>2.2222222222222223</v>
      </c>
      <c r="I17" s="83">
        <f t="shared" si="4"/>
        <v>30</v>
      </c>
      <c r="J17" s="83">
        <f t="shared" si="5"/>
        <v>53</v>
      </c>
      <c r="K17" s="83">
        <f t="shared" si="6"/>
        <v>30</v>
      </c>
      <c r="L17" s="83">
        <v>53</v>
      </c>
      <c r="M17" s="83">
        <v>30</v>
      </c>
      <c r="N17" s="81"/>
      <c r="O17" s="81">
        <v>0</v>
      </c>
      <c r="P17" s="81">
        <v>0</v>
      </c>
      <c r="Q17" s="81">
        <f t="shared" si="7"/>
        <v>0</v>
      </c>
      <c r="R17" s="81">
        <f t="shared" si="8"/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5" t="s">
        <v>23</v>
      </c>
    </row>
    <row r="18" spans="1:27" ht="18" customHeight="1">
      <c r="A18" s="78" t="s">
        <v>24</v>
      </c>
      <c r="B18" s="79" t="s">
        <v>25</v>
      </c>
      <c r="C18" s="80"/>
      <c r="D18" s="81">
        <v>11485</v>
      </c>
      <c r="E18" s="82">
        <f t="shared" si="1"/>
        <v>3.418785609249326</v>
      </c>
      <c r="F18" s="81">
        <v>51533</v>
      </c>
      <c r="G18" s="83">
        <f t="shared" si="2"/>
        <v>9</v>
      </c>
      <c r="H18" s="84">
        <f t="shared" si="3"/>
        <v>0.37735849056603776</v>
      </c>
      <c r="I18" s="83">
        <f t="shared" si="4"/>
        <v>16</v>
      </c>
      <c r="J18" s="83">
        <f t="shared" si="5"/>
        <v>9</v>
      </c>
      <c r="K18" s="83">
        <f t="shared" si="6"/>
        <v>16</v>
      </c>
      <c r="L18" s="83">
        <v>9</v>
      </c>
      <c r="M18" s="83">
        <v>16</v>
      </c>
      <c r="N18" s="81"/>
      <c r="O18" s="81">
        <v>0</v>
      </c>
      <c r="P18" s="81">
        <v>0</v>
      </c>
      <c r="Q18" s="81">
        <f t="shared" si="7"/>
        <v>0</v>
      </c>
      <c r="R18" s="81">
        <f t="shared" si="8"/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5" t="s">
        <v>26</v>
      </c>
    </row>
    <row r="19" spans="1:27" ht="18" customHeight="1">
      <c r="A19" s="78" t="s">
        <v>27</v>
      </c>
      <c r="B19" s="79" t="s">
        <v>28</v>
      </c>
      <c r="C19" s="80"/>
      <c r="D19" s="81">
        <v>104744</v>
      </c>
      <c r="E19" s="82">
        <f t="shared" si="1"/>
        <v>31.179562895534296</v>
      </c>
      <c r="F19" s="81">
        <v>262521</v>
      </c>
      <c r="G19" s="83">
        <f t="shared" si="2"/>
        <v>1022</v>
      </c>
      <c r="H19" s="84">
        <f t="shared" si="3"/>
        <v>42.85115303983228</v>
      </c>
      <c r="I19" s="83">
        <f t="shared" si="4"/>
        <v>2797</v>
      </c>
      <c r="J19" s="83">
        <f t="shared" si="5"/>
        <v>1022</v>
      </c>
      <c r="K19" s="83">
        <f t="shared" si="6"/>
        <v>2797</v>
      </c>
      <c r="L19" s="83">
        <v>914</v>
      </c>
      <c r="M19" s="83">
        <v>1156</v>
      </c>
      <c r="N19" s="81"/>
      <c r="O19" s="81">
        <v>108</v>
      </c>
      <c r="P19" s="81">
        <v>1641</v>
      </c>
      <c r="Q19" s="81">
        <f t="shared" si="7"/>
        <v>0</v>
      </c>
      <c r="R19" s="81">
        <f t="shared" si="8"/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5" t="s">
        <v>29</v>
      </c>
    </row>
    <row r="20" spans="1:27" ht="5.25" customHeight="1">
      <c r="A20" s="78"/>
      <c r="B20" s="79"/>
      <c r="C20" s="80"/>
      <c r="D20" s="81"/>
      <c r="E20" s="82"/>
      <c r="F20" s="81"/>
      <c r="G20" s="83"/>
      <c r="H20" s="84"/>
      <c r="I20" s="83"/>
      <c r="J20" s="83"/>
      <c r="K20" s="83"/>
      <c r="L20" s="83"/>
      <c r="M20" s="83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5"/>
    </row>
    <row r="21" spans="1:27" ht="18" customHeight="1">
      <c r="A21" s="78" t="s">
        <v>30</v>
      </c>
      <c r="B21" s="79" t="s">
        <v>31</v>
      </c>
      <c r="C21" s="80"/>
      <c r="D21" s="81">
        <v>8491</v>
      </c>
      <c r="E21" s="82">
        <f t="shared" si="1"/>
        <v>2.5275497264376163</v>
      </c>
      <c r="F21" s="81">
        <v>36869</v>
      </c>
      <c r="G21" s="83">
        <f t="shared" si="2"/>
        <v>9</v>
      </c>
      <c r="H21" s="84">
        <f t="shared" si="3"/>
        <v>0.37735849056603776</v>
      </c>
      <c r="I21" s="83">
        <f t="shared" si="4"/>
        <v>1088</v>
      </c>
      <c r="J21" s="83">
        <f t="shared" si="5"/>
        <v>9</v>
      </c>
      <c r="K21" s="83">
        <f t="shared" si="6"/>
        <v>1088</v>
      </c>
      <c r="L21" s="83">
        <v>0</v>
      </c>
      <c r="M21" s="83">
        <v>0</v>
      </c>
      <c r="N21" s="81"/>
      <c r="O21" s="81">
        <v>9</v>
      </c>
      <c r="P21" s="81">
        <v>1088</v>
      </c>
      <c r="Q21" s="81">
        <f t="shared" si="7"/>
        <v>0</v>
      </c>
      <c r="R21" s="81">
        <f t="shared" si="8"/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5" t="s">
        <v>32</v>
      </c>
    </row>
    <row r="22" spans="1:27" ht="18" customHeight="1">
      <c r="A22" s="78" t="s">
        <v>33</v>
      </c>
      <c r="B22" s="79" t="s">
        <v>34</v>
      </c>
      <c r="C22" s="80"/>
      <c r="D22" s="81">
        <v>50715</v>
      </c>
      <c r="E22" s="82">
        <f t="shared" si="1"/>
        <v>15.09653567027249</v>
      </c>
      <c r="F22" s="81">
        <v>129754</v>
      </c>
      <c r="G22" s="83">
        <f t="shared" si="2"/>
        <v>612</v>
      </c>
      <c r="H22" s="84">
        <f t="shared" si="3"/>
        <v>25.660377358490567</v>
      </c>
      <c r="I22" s="83">
        <f t="shared" si="4"/>
        <v>1196</v>
      </c>
      <c r="J22" s="83">
        <f t="shared" si="5"/>
        <v>611</v>
      </c>
      <c r="K22" s="83">
        <f t="shared" si="6"/>
        <v>1195</v>
      </c>
      <c r="L22" s="83">
        <v>598</v>
      </c>
      <c r="M22" s="83">
        <v>1100</v>
      </c>
      <c r="N22" s="81"/>
      <c r="O22" s="81">
        <v>13</v>
      </c>
      <c r="P22" s="81">
        <v>95</v>
      </c>
      <c r="Q22" s="81">
        <f t="shared" si="7"/>
        <v>1</v>
      </c>
      <c r="R22" s="81">
        <f t="shared" si="8"/>
        <v>1</v>
      </c>
      <c r="S22" s="81">
        <v>0</v>
      </c>
      <c r="T22" s="81">
        <v>0</v>
      </c>
      <c r="U22" s="81">
        <v>1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5" t="s">
        <v>35</v>
      </c>
    </row>
    <row r="23" spans="1:27" ht="18" customHeight="1">
      <c r="A23" s="78" t="s">
        <v>36</v>
      </c>
      <c r="B23" s="79" t="s">
        <v>37</v>
      </c>
      <c r="C23" s="80"/>
      <c r="D23" s="81">
        <v>1352</v>
      </c>
      <c r="E23" s="82">
        <f t="shared" si="1"/>
        <v>0.4024552149503777</v>
      </c>
      <c r="F23" s="81">
        <v>34233</v>
      </c>
      <c r="G23" s="83">
        <f t="shared" si="2"/>
        <v>10</v>
      </c>
      <c r="H23" s="84">
        <f t="shared" si="3"/>
        <v>0.41928721174004197</v>
      </c>
      <c r="I23" s="83">
        <f t="shared" si="4"/>
        <v>997</v>
      </c>
      <c r="J23" s="83">
        <f t="shared" si="5"/>
        <v>10</v>
      </c>
      <c r="K23" s="83">
        <f t="shared" si="6"/>
        <v>997</v>
      </c>
      <c r="L23" s="83">
        <v>5</v>
      </c>
      <c r="M23" s="83">
        <v>21</v>
      </c>
      <c r="N23" s="81"/>
      <c r="O23" s="81">
        <v>5</v>
      </c>
      <c r="P23" s="81">
        <v>976</v>
      </c>
      <c r="Q23" s="81">
        <f t="shared" si="7"/>
        <v>0</v>
      </c>
      <c r="R23" s="81">
        <f t="shared" si="8"/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5" t="s">
        <v>38</v>
      </c>
    </row>
    <row r="24" spans="1:27" ht="18" customHeight="1">
      <c r="A24" s="78" t="s">
        <v>39</v>
      </c>
      <c r="B24" s="79" t="s">
        <v>40</v>
      </c>
      <c r="C24" s="80"/>
      <c r="D24" s="81">
        <v>2301</v>
      </c>
      <c r="E24" s="82">
        <f t="shared" si="1"/>
        <v>0.6849478177520852</v>
      </c>
      <c r="F24" s="81">
        <v>70633</v>
      </c>
      <c r="G24" s="83">
        <f t="shared" si="2"/>
        <v>29</v>
      </c>
      <c r="H24" s="84">
        <f t="shared" si="3"/>
        <v>1.2159329140461215</v>
      </c>
      <c r="I24" s="83">
        <f t="shared" si="4"/>
        <v>2063</v>
      </c>
      <c r="J24" s="83">
        <f t="shared" si="5"/>
        <v>29</v>
      </c>
      <c r="K24" s="83">
        <f t="shared" si="6"/>
        <v>2063</v>
      </c>
      <c r="L24" s="83">
        <v>11</v>
      </c>
      <c r="M24" s="83">
        <v>23</v>
      </c>
      <c r="N24" s="81"/>
      <c r="O24" s="81">
        <v>18</v>
      </c>
      <c r="P24" s="81">
        <v>2040</v>
      </c>
      <c r="Q24" s="81">
        <f t="shared" si="7"/>
        <v>0</v>
      </c>
      <c r="R24" s="81">
        <f t="shared" si="8"/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5" t="s">
        <v>41</v>
      </c>
    </row>
    <row r="25" spans="1:27" ht="18" customHeight="1">
      <c r="A25" s="78" t="s">
        <v>73</v>
      </c>
      <c r="B25" s="79" t="s">
        <v>42</v>
      </c>
      <c r="C25" s="80"/>
      <c r="D25" s="81">
        <v>1870</v>
      </c>
      <c r="E25" s="82">
        <f t="shared" si="1"/>
        <v>0.5566503342878746</v>
      </c>
      <c r="F25" s="81">
        <v>15956</v>
      </c>
      <c r="G25" s="83">
        <f t="shared" si="2"/>
        <v>1</v>
      </c>
      <c r="H25" s="84">
        <f t="shared" si="3"/>
        <v>0.04192872117400419</v>
      </c>
      <c r="I25" s="83">
        <f t="shared" si="4"/>
        <v>2</v>
      </c>
      <c r="J25" s="83">
        <f t="shared" si="5"/>
        <v>1</v>
      </c>
      <c r="K25" s="83">
        <f t="shared" si="6"/>
        <v>2</v>
      </c>
      <c r="L25" s="83">
        <v>1</v>
      </c>
      <c r="M25" s="83">
        <v>2</v>
      </c>
      <c r="N25" s="81"/>
      <c r="O25" s="81">
        <v>0</v>
      </c>
      <c r="P25" s="81">
        <v>0</v>
      </c>
      <c r="Q25" s="81">
        <f t="shared" si="7"/>
        <v>0</v>
      </c>
      <c r="R25" s="81">
        <f t="shared" si="8"/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5" t="s">
        <v>74</v>
      </c>
    </row>
    <row r="26" spans="1:27" ht="5.25" customHeight="1">
      <c r="A26" s="78"/>
      <c r="B26" s="79"/>
      <c r="C26" s="80"/>
      <c r="D26" s="81"/>
      <c r="E26" s="82"/>
      <c r="F26" s="81"/>
      <c r="G26" s="83"/>
      <c r="H26" s="84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>
        <v>0</v>
      </c>
      <c r="T26" s="81">
        <v>0</v>
      </c>
      <c r="U26" s="81"/>
      <c r="V26" s="81"/>
      <c r="W26" s="81"/>
      <c r="X26" s="81"/>
      <c r="Y26" s="81"/>
      <c r="Z26" s="81"/>
      <c r="AA26" s="85"/>
    </row>
    <row r="27" spans="1:27" ht="18" customHeight="1">
      <c r="A27" s="78" t="s">
        <v>75</v>
      </c>
      <c r="B27" s="79" t="s">
        <v>43</v>
      </c>
      <c r="C27" s="80"/>
      <c r="D27" s="81">
        <v>15793</v>
      </c>
      <c r="E27" s="82">
        <f t="shared" si="1"/>
        <v>4.701165095940323</v>
      </c>
      <c r="F27" s="81">
        <v>105381</v>
      </c>
      <c r="G27" s="83">
        <f t="shared" si="2"/>
        <v>165</v>
      </c>
      <c r="H27" s="84">
        <f t="shared" si="3"/>
        <v>6.918238993710692</v>
      </c>
      <c r="I27" s="83">
        <f t="shared" si="4"/>
        <v>2977</v>
      </c>
      <c r="J27" s="83">
        <f t="shared" si="5"/>
        <v>165</v>
      </c>
      <c r="K27" s="83">
        <f t="shared" si="6"/>
        <v>2977</v>
      </c>
      <c r="L27" s="83">
        <v>135</v>
      </c>
      <c r="M27" s="83">
        <v>605</v>
      </c>
      <c r="N27" s="81"/>
      <c r="O27" s="81">
        <v>30</v>
      </c>
      <c r="P27" s="81">
        <v>2372</v>
      </c>
      <c r="Q27" s="81">
        <f t="shared" si="7"/>
        <v>0</v>
      </c>
      <c r="R27" s="81">
        <f t="shared" si="8"/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5" t="s">
        <v>76</v>
      </c>
    </row>
    <row r="28" spans="1:27" ht="18" customHeight="1">
      <c r="A28" s="78" t="s">
        <v>77</v>
      </c>
      <c r="B28" s="79" t="s">
        <v>44</v>
      </c>
      <c r="C28" s="80"/>
      <c r="D28" s="81">
        <v>39</v>
      </c>
      <c r="E28" s="82">
        <f t="shared" si="1"/>
        <v>0.011609285046645513</v>
      </c>
      <c r="F28" s="81">
        <v>4734</v>
      </c>
      <c r="G28" s="83">
        <f t="shared" si="2"/>
        <v>0</v>
      </c>
      <c r="H28" s="84">
        <f t="shared" si="3"/>
        <v>0</v>
      </c>
      <c r="I28" s="83">
        <f t="shared" si="4"/>
        <v>0</v>
      </c>
      <c r="J28" s="83">
        <f t="shared" si="5"/>
        <v>0</v>
      </c>
      <c r="K28" s="83">
        <f t="shared" si="6"/>
        <v>0</v>
      </c>
      <c r="L28" s="83">
        <v>0</v>
      </c>
      <c r="M28" s="83">
        <v>0</v>
      </c>
      <c r="N28" s="81"/>
      <c r="O28" s="81">
        <v>0</v>
      </c>
      <c r="P28" s="81">
        <v>0</v>
      </c>
      <c r="Q28" s="81">
        <f t="shared" si="7"/>
        <v>0</v>
      </c>
      <c r="R28" s="81">
        <f t="shared" si="8"/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5" t="s">
        <v>78</v>
      </c>
    </row>
    <row r="29" spans="1:27" ht="18" customHeight="1">
      <c r="A29" s="78" t="s">
        <v>79</v>
      </c>
      <c r="B29" s="79" t="s">
        <v>45</v>
      </c>
      <c r="C29" s="80"/>
      <c r="D29" s="81">
        <v>16</v>
      </c>
      <c r="E29" s="82">
        <f t="shared" si="1"/>
        <v>0.00476278360888021</v>
      </c>
      <c r="F29" s="81">
        <v>14685</v>
      </c>
      <c r="G29" s="83">
        <f t="shared" si="2"/>
        <v>0</v>
      </c>
      <c r="H29" s="84">
        <f t="shared" si="3"/>
        <v>0</v>
      </c>
      <c r="I29" s="83">
        <f t="shared" si="4"/>
        <v>0</v>
      </c>
      <c r="J29" s="83">
        <f t="shared" si="5"/>
        <v>0</v>
      </c>
      <c r="K29" s="83">
        <f t="shared" si="6"/>
        <v>0</v>
      </c>
      <c r="L29" s="83">
        <v>0</v>
      </c>
      <c r="M29" s="83">
        <v>0</v>
      </c>
      <c r="N29" s="81"/>
      <c r="O29" s="81">
        <v>0</v>
      </c>
      <c r="P29" s="81">
        <v>0</v>
      </c>
      <c r="Q29" s="81">
        <f t="shared" si="7"/>
        <v>0</v>
      </c>
      <c r="R29" s="81">
        <f t="shared" si="8"/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5" t="s">
        <v>80</v>
      </c>
    </row>
    <row r="30" spans="1:27" ht="18" customHeight="1">
      <c r="A30" s="78" t="s">
        <v>81</v>
      </c>
      <c r="B30" s="79" t="s">
        <v>46</v>
      </c>
      <c r="C30" s="80"/>
      <c r="D30" s="81">
        <v>7769</v>
      </c>
      <c r="E30" s="82">
        <f t="shared" si="1"/>
        <v>2.3126291160868973</v>
      </c>
      <c r="F30" s="81">
        <v>43286</v>
      </c>
      <c r="G30" s="83">
        <f t="shared" si="2"/>
        <v>34</v>
      </c>
      <c r="H30" s="84">
        <f t="shared" si="3"/>
        <v>1.4255765199161425</v>
      </c>
      <c r="I30" s="83">
        <f t="shared" si="4"/>
        <v>111</v>
      </c>
      <c r="J30" s="83">
        <f t="shared" si="5"/>
        <v>31</v>
      </c>
      <c r="K30" s="83">
        <f t="shared" si="6"/>
        <v>104</v>
      </c>
      <c r="L30" s="83">
        <v>23</v>
      </c>
      <c r="M30" s="83">
        <v>39</v>
      </c>
      <c r="N30" s="81"/>
      <c r="O30" s="81">
        <v>8</v>
      </c>
      <c r="P30" s="81">
        <v>65</v>
      </c>
      <c r="Q30" s="81">
        <f t="shared" si="7"/>
        <v>3</v>
      </c>
      <c r="R30" s="81">
        <f t="shared" si="8"/>
        <v>7</v>
      </c>
      <c r="S30" s="81">
        <v>0</v>
      </c>
      <c r="T30" s="81">
        <v>0</v>
      </c>
      <c r="U30" s="81">
        <v>3</v>
      </c>
      <c r="V30" s="81">
        <v>7</v>
      </c>
      <c r="W30" s="81">
        <v>0</v>
      </c>
      <c r="X30" s="81">
        <v>0</v>
      </c>
      <c r="Y30" s="81">
        <v>0</v>
      </c>
      <c r="Z30" s="81">
        <v>0</v>
      </c>
      <c r="AA30" s="85" t="s">
        <v>82</v>
      </c>
    </row>
    <row r="31" spans="1:27" ht="18" customHeight="1">
      <c r="A31" s="78" t="s">
        <v>83</v>
      </c>
      <c r="B31" s="79" t="s">
        <v>47</v>
      </c>
      <c r="C31" s="80"/>
      <c r="D31" s="81">
        <v>1356</v>
      </c>
      <c r="E31" s="82">
        <f t="shared" si="1"/>
        <v>0.4036459108525978</v>
      </c>
      <c r="F31" s="81">
        <v>243906</v>
      </c>
      <c r="G31" s="83">
        <f t="shared" si="2"/>
        <v>0</v>
      </c>
      <c r="H31" s="84">
        <f t="shared" si="3"/>
        <v>0</v>
      </c>
      <c r="I31" s="83">
        <f t="shared" si="4"/>
        <v>0</v>
      </c>
      <c r="J31" s="83">
        <f t="shared" si="5"/>
        <v>0</v>
      </c>
      <c r="K31" s="83">
        <f t="shared" si="6"/>
        <v>0</v>
      </c>
      <c r="L31" s="83">
        <v>0</v>
      </c>
      <c r="M31" s="83">
        <v>0</v>
      </c>
      <c r="N31" s="81"/>
      <c r="O31" s="81">
        <v>0</v>
      </c>
      <c r="P31" s="81">
        <v>0</v>
      </c>
      <c r="Q31" s="81">
        <f t="shared" si="7"/>
        <v>0</v>
      </c>
      <c r="R31" s="81">
        <f t="shared" si="8"/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5" t="s">
        <v>84</v>
      </c>
    </row>
    <row r="32" spans="1:27" ht="5.25" customHeight="1">
      <c r="A32" s="78"/>
      <c r="B32" s="79"/>
      <c r="C32" s="80"/>
      <c r="D32" s="81"/>
      <c r="E32" s="82"/>
      <c r="F32" s="81"/>
      <c r="G32" s="83"/>
      <c r="H32" s="84"/>
      <c r="I32" s="83"/>
      <c r="J32" s="83">
        <f t="shared" si="5"/>
        <v>0</v>
      </c>
      <c r="K32" s="83"/>
      <c r="L32" s="83"/>
      <c r="M32" s="83"/>
      <c r="N32" s="81"/>
      <c r="O32" s="81"/>
      <c r="P32" s="81"/>
      <c r="Q32" s="81"/>
      <c r="R32" s="81"/>
      <c r="S32" s="81">
        <v>0</v>
      </c>
      <c r="T32" s="81">
        <v>0</v>
      </c>
      <c r="U32" s="81"/>
      <c r="V32" s="81"/>
      <c r="W32" s="81"/>
      <c r="X32" s="81"/>
      <c r="Y32" s="81"/>
      <c r="Z32" s="81"/>
      <c r="AA32" s="85"/>
    </row>
    <row r="33" spans="1:27" ht="18" customHeight="1">
      <c r="A33" s="78" t="s">
        <v>85</v>
      </c>
      <c r="B33" s="79" t="s">
        <v>48</v>
      </c>
      <c r="C33" s="80"/>
      <c r="D33" s="81">
        <v>12</v>
      </c>
      <c r="E33" s="82">
        <f t="shared" si="1"/>
        <v>0.0035720877066601573</v>
      </c>
      <c r="F33" s="81">
        <v>287</v>
      </c>
      <c r="G33" s="83">
        <f t="shared" si="2"/>
        <v>0</v>
      </c>
      <c r="H33" s="84">
        <f t="shared" si="3"/>
        <v>0</v>
      </c>
      <c r="I33" s="83">
        <f t="shared" si="4"/>
        <v>0</v>
      </c>
      <c r="J33" s="83">
        <f t="shared" si="5"/>
        <v>0</v>
      </c>
      <c r="K33" s="83">
        <f t="shared" si="6"/>
        <v>0</v>
      </c>
      <c r="L33" s="83">
        <v>0</v>
      </c>
      <c r="M33" s="83">
        <v>0</v>
      </c>
      <c r="N33" s="81"/>
      <c r="O33" s="81">
        <v>0</v>
      </c>
      <c r="P33" s="81">
        <v>0</v>
      </c>
      <c r="Q33" s="81">
        <f t="shared" si="7"/>
        <v>0</v>
      </c>
      <c r="R33" s="81">
        <f t="shared" si="8"/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5" t="s">
        <v>86</v>
      </c>
    </row>
    <row r="34" spans="1:27" ht="18" customHeight="1">
      <c r="A34" s="78" t="s">
        <v>87</v>
      </c>
      <c r="B34" s="79" t="s">
        <v>49</v>
      </c>
      <c r="C34" s="80"/>
      <c r="D34" s="81">
        <v>1197</v>
      </c>
      <c r="E34" s="82">
        <f t="shared" si="1"/>
        <v>0.3563157487393507</v>
      </c>
      <c r="F34" s="81">
        <v>88279</v>
      </c>
      <c r="G34" s="83">
        <f t="shared" si="2"/>
        <v>9</v>
      </c>
      <c r="H34" s="84">
        <f t="shared" si="3"/>
        <v>0.37735849056603776</v>
      </c>
      <c r="I34" s="83">
        <f t="shared" si="4"/>
        <v>822</v>
      </c>
      <c r="J34" s="83">
        <f t="shared" si="5"/>
        <v>9</v>
      </c>
      <c r="K34" s="83">
        <f t="shared" si="6"/>
        <v>822</v>
      </c>
      <c r="L34" s="83">
        <v>4</v>
      </c>
      <c r="M34" s="83">
        <v>12</v>
      </c>
      <c r="N34" s="81"/>
      <c r="O34" s="81">
        <v>5</v>
      </c>
      <c r="P34" s="81">
        <v>810</v>
      </c>
      <c r="Q34" s="81">
        <f t="shared" si="7"/>
        <v>0</v>
      </c>
      <c r="R34" s="81">
        <f t="shared" si="8"/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5" t="s">
        <v>88</v>
      </c>
    </row>
    <row r="35" spans="1:27" ht="18" customHeight="1">
      <c r="A35" s="78" t="s">
        <v>89</v>
      </c>
      <c r="B35" s="79" t="s">
        <v>50</v>
      </c>
      <c r="C35" s="80"/>
      <c r="D35" s="81">
        <v>2026</v>
      </c>
      <c r="E35" s="82">
        <f t="shared" si="1"/>
        <v>0.6030874744744565</v>
      </c>
      <c r="F35" s="81">
        <v>38382</v>
      </c>
      <c r="G35" s="83">
        <f t="shared" si="2"/>
        <v>0</v>
      </c>
      <c r="H35" s="84">
        <f t="shared" si="3"/>
        <v>0</v>
      </c>
      <c r="I35" s="83">
        <f t="shared" si="4"/>
        <v>0</v>
      </c>
      <c r="J35" s="83">
        <f t="shared" si="5"/>
        <v>0</v>
      </c>
      <c r="K35" s="83">
        <f t="shared" si="6"/>
        <v>0</v>
      </c>
      <c r="L35" s="83">
        <v>0</v>
      </c>
      <c r="M35" s="83">
        <v>0</v>
      </c>
      <c r="N35" s="81"/>
      <c r="O35" s="81">
        <v>0</v>
      </c>
      <c r="P35" s="81">
        <v>0</v>
      </c>
      <c r="Q35" s="81">
        <f t="shared" si="7"/>
        <v>0</v>
      </c>
      <c r="R35" s="81">
        <f t="shared" si="8"/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5" t="s">
        <v>90</v>
      </c>
    </row>
    <row r="36" spans="1:27" s="11" customFormat="1" ht="18" customHeight="1">
      <c r="A36" s="78" t="s">
        <v>91</v>
      </c>
      <c r="B36" s="86" t="s">
        <v>92</v>
      </c>
      <c r="C36" s="87"/>
      <c r="D36" s="81">
        <v>0</v>
      </c>
      <c r="E36" s="82">
        <f t="shared" si="1"/>
        <v>0</v>
      </c>
      <c r="F36" s="81">
        <v>0</v>
      </c>
      <c r="G36" s="83">
        <f t="shared" si="2"/>
        <v>0</v>
      </c>
      <c r="H36" s="84">
        <f t="shared" si="3"/>
        <v>0</v>
      </c>
      <c r="I36" s="83">
        <f t="shared" si="4"/>
        <v>0</v>
      </c>
      <c r="J36" s="83">
        <f t="shared" si="5"/>
        <v>0</v>
      </c>
      <c r="K36" s="83">
        <f t="shared" si="6"/>
        <v>0</v>
      </c>
      <c r="L36" s="83">
        <v>0</v>
      </c>
      <c r="M36" s="83">
        <v>0</v>
      </c>
      <c r="N36" s="81"/>
      <c r="O36" s="81">
        <v>0</v>
      </c>
      <c r="P36" s="81">
        <v>0</v>
      </c>
      <c r="Q36" s="81">
        <f t="shared" si="7"/>
        <v>0</v>
      </c>
      <c r="R36" s="81">
        <f t="shared" si="8"/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5" t="s">
        <v>93</v>
      </c>
    </row>
    <row r="37" spans="1:27" ht="18" customHeight="1">
      <c r="A37" s="78" t="s">
        <v>94</v>
      </c>
      <c r="B37" s="79" t="s">
        <v>51</v>
      </c>
      <c r="C37" s="80"/>
      <c r="D37" s="88">
        <v>22693</v>
      </c>
      <c r="E37" s="82">
        <f t="shared" si="1"/>
        <v>6.755115527269913</v>
      </c>
      <c r="F37" s="81">
        <v>77620</v>
      </c>
      <c r="G37" s="83">
        <f t="shared" si="2"/>
        <v>232</v>
      </c>
      <c r="H37" s="84">
        <f t="shared" si="3"/>
        <v>9.727463312368972</v>
      </c>
      <c r="I37" s="83">
        <f t="shared" si="4"/>
        <v>232</v>
      </c>
      <c r="J37" s="83">
        <f t="shared" si="5"/>
        <v>232</v>
      </c>
      <c r="K37" s="83">
        <f t="shared" si="6"/>
        <v>232</v>
      </c>
      <c r="L37" s="83">
        <v>225</v>
      </c>
      <c r="M37" s="83">
        <v>140</v>
      </c>
      <c r="N37" s="81"/>
      <c r="O37" s="81">
        <v>7</v>
      </c>
      <c r="P37" s="81">
        <v>92</v>
      </c>
      <c r="Q37" s="81">
        <f t="shared" si="7"/>
        <v>0</v>
      </c>
      <c r="R37" s="81">
        <f t="shared" si="8"/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5" t="s">
        <v>95</v>
      </c>
    </row>
    <row r="38" spans="1:27" ht="6" customHeight="1" thickBot="1">
      <c r="A38" s="89"/>
      <c r="B38" s="89"/>
      <c r="C38" s="90"/>
      <c r="D38" s="89"/>
      <c r="E38" s="91"/>
      <c r="F38" s="89"/>
      <c r="G38" s="92"/>
      <c r="H38" s="89"/>
      <c r="I38" s="89"/>
      <c r="J38" s="89"/>
      <c r="K38" s="89"/>
      <c r="L38" s="89"/>
      <c r="M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3"/>
    </row>
    <row r="39" spans="4:26" ht="14.25" thickTop="1">
      <c r="D39" s="94"/>
      <c r="E39" s="94"/>
      <c r="F39" s="94"/>
      <c r="G39" s="94"/>
      <c r="H39" s="94"/>
      <c r="I39" s="94"/>
      <c r="J39" s="94"/>
      <c r="K39" s="94"/>
      <c r="L39" s="94"/>
      <c r="M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5:26" ht="13.5">
      <c r="E40" s="95"/>
      <c r="F40" s="94"/>
      <c r="G40" s="94"/>
      <c r="H40" s="95"/>
      <c r="I40" s="94"/>
      <c r="J40" s="94"/>
      <c r="K40" s="94"/>
      <c r="L40" s="94"/>
      <c r="M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2" ht="13.5">
      <c r="G42" s="96"/>
    </row>
  </sheetData>
  <mergeCells count="19">
    <mergeCell ref="AA4:AA7"/>
    <mergeCell ref="J5:M5"/>
    <mergeCell ref="O5:P5"/>
    <mergeCell ref="J4:M4"/>
    <mergeCell ref="O4:V4"/>
    <mergeCell ref="W5:X6"/>
    <mergeCell ref="Y5:Z6"/>
    <mergeCell ref="W4:Z4"/>
    <mergeCell ref="S6:T6"/>
    <mergeCell ref="U6:V6"/>
    <mergeCell ref="Q6:R6"/>
    <mergeCell ref="Q5:V5"/>
    <mergeCell ref="J6:K6"/>
    <mergeCell ref="L6:M6"/>
    <mergeCell ref="O6:P6"/>
    <mergeCell ref="G5:I6"/>
    <mergeCell ref="D4:I4"/>
    <mergeCell ref="D5:F6"/>
    <mergeCell ref="A4:C7"/>
  </mergeCells>
  <printOptions/>
  <pageMargins left="0.2" right="0.19" top="0.75" bottom="0" header="5.9" footer="0.5118110236220472"/>
  <pageSetup horizontalDpi="600" verticalDpi="600" orientation="portrait" paperSize="9" scale="7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2006-12-27T08:04:13Z</dcterms:created>
  <dcterms:modified xsi:type="dcterms:W3CDTF">2006-12-27T08:04:18Z</dcterms:modified>
  <cp:category/>
  <cp:version/>
  <cp:contentType/>
  <cp:contentStatus/>
</cp:coreProperties>
</file>