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525" firstSheet="1" activeTab="1"/>
  </bookViews>
  <sheets>
    <sheet name="000000" sheetId="1" state="veryHidden" r:id="rId1"/>
    <sheet name="75" sheetId="2" r:id="rId2"/>
  </sheets>
  <definedNames>
    <definedName name="_xlnm.Print_Area" localSheetId="1">'75'!$A$1:$U$27</definedName>
  </definedNames>
  <calcPr fullCalcOnLoad="1"/>
</workbook>
</file>

<file path=xl/sharedStrings.xml><?xml version="1.0" encoding="utf-8"?>
<sst xmlns="http://schemas.openxmlformats.org/spreadsheetml/2006/main" count="163" uniqueCount="52">
  <si>
    <t>11年</t>
  </si>
  <si>
    <r>
      <t>別</t>
    </r>
    <r>
      <rPr>
        <b/>
        <sz val="14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新</t>
    </r>
    <r>
      <rPr>
        <b/>
        <sz val="14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設</t>
    </r>
    <r>
      <rPr>
        <b/>
        <sz val="14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住</t>
    </r>
    <r>
      <rPr>
        <b/>
        <sz val="14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宅</t>
    </r>
    <r>
      <rPr>
        <b/>
        <sz val="14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着</t>
    </r>
    <r>
      <rPr>
        <b/>
        <sz val="14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工</t>
    </r>
    <r>
      <rPr>
        <b/>
        <sz val="14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数   </t>
    </r>
    <r>
      <rPr>
        <sz val="12"/>
        <rFont val="ＭＳ 明朝"/>
        <family val="1"/>
      </rPr>
      <t xml:space="preserve">平成11～平成15年 </t>
    </r>
    <r>
      <rPr>
        <b/>
        <sz val="20"/>
        <rFont val="ＭＳ 明朝"/>
        <family val="1"/>
      </rPr>
      <t xml:space="preserve"> </t>
    </r>
  </si>
  <si>
    <t>併用住宅</t>
  </si>
  <si>
    <t>その他住宅</t>
  </si>
  <si>
    <t>戸    数</t>
  </si>
  <si>
    <t xml:space="preserve"> </t>
  </si>
  <si>
    <t>総計</t>
  </si>
  <si>
    <t>一戸建</t>
  </si>
  <si>
    <t>長屋建</t>
  </si>
  <si>
    <t>共　同</t>
  </si>
  <si>
    <t>計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</si>
  <si>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</si>
  <si>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</si>
  <si>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</si>
  <si>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</si>
  <si>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</si>
  <si>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</si>
  <si>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</si>
  <si>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</si>
  <si>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</si>
  <si>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</si>
  <si>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</si>
  <si>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</si>
  <si>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10</t>
  </si>
  <si>
    <t>15</t>
  </si>
  <si>
    <t>14</t>
  </si>
  <si>
    <t>年</t>
  </si>
  <si>
    <t>月</t>
  </si>
  <si>
    <t>11</t>
  </si>
  <si>
    <t>15１</t>
  </si>
  <si>
    <t>11</t>
  </si>
  <si>
    <t>12</t>
  </si>
  <si>
    <t>12</t>
  </si>
  <si>
    <t>14</t>
  </si>
  <si>
    <t>平成</t>
  </si>
  <si>
    <t>13</t>
  </si>
  <si>
    <t xml:space="preserve">国土交通省「建設統計月報」  </t>
  </si>
  <si>
    <t>年次・月</t>
  </si>
  <si>
    <t>年次
月</t>
  </si>
  <si>
    <t>戸数</t>
  </si>
  <si>
    <t>床面積</t>
  </si>
  <si>
    <t>総         数</t>
  </si>
  <si>
    <r>
      <t xml:space="preserve">     75  利</t>
    </r>
    <r>
      <rPr>
        <b/>
        <sz val="1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用</t>
    </r>
    <r>
      <rPr>
        <b/>
        <sz val="1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関</t>
    </r>
    <r>
      <rPr>
        <b/>
        <sz val="1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係</t>
    </r>
    <r>
      <rPr>
        <b/>
        <sz val="1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及</t>
    </r>
    <r>
      <rPr>
        <b/>
        <sz val="1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び</t>
    </r>
    <r>
      <rPr>
        <b/>
        <sz val="1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種</t>
    </r>
    <r>
      <rPr>
        <b/>
        <sz val="1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 類    </t>
    </r>
  </si>
  <si>
    <t>（単位　戸・㎡）</t>
  </si>
  <si>
    <t xml:space="preserve">          利           用           関           係</t>
  </si>
  <si>
    <t>別</t>
  </si>
  <si>
    <t>種                 類                 別</t>
  </si>
  <si>
    <t>持         家</t>
  </si>
  <si>
    <t>貸         家</t>
  </si>
  <si>
    <t>給与住宅</t>
  </si>
  <si>
    <t>分譲住宅</t>
  </si>
  <si>
    <t>専用住宅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</si>
</sst>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</numFmts>
  <fonts count="17">
    <font>
      <sz val="11"/>
      <name val="ＭＳ Ｐゴシック"/>
      <family val="3"/>
    </font>
    <font>
      <sz val="2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38" fontId="3" fillId="0" borderId="0" xfId="17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184" fontId="3" fillId="0" borderId="3" xfId="17" applyNumberFormat="1" applyFont="1" applyBorder="1" applyAlignment="1">
      <alignment horizontal="right" vertical="center"/>
    </xf>
    <xf numFmtId="184" fontId="3" fillId="0" borderId="0" xfId="17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 vertical="center"/>
    </xf>
    <xf numFmtId="184" fontId="3" fillId="0" borderId="0" xfId="17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82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left" vertical="center"/>
    </xf>
    <xf numFmtId="184" fontId="5" fillId="0" borderId="0" xfId="17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3" fontId="3" fillId="0" borderId="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184" fontId="3" fillId="0" borderId="0" xfId="0" applyNumberFormat="1" applyFont="1" applyAlignment="1">
      <alignment vertical="center"/>
    </xf>
    <xf numFmtId="184" fontId="3" fillId="0" borderId="0" xfId="17" applyNumberFormat="1" applyFont="1" applyAlignment="1">
      <alignment vertical="center"/>
    </xf>
    <xf numFmtId="184" fontId="5" fillId="0" borderId="0" xfId="17" applyNumberFormat="1" applyFont="1" applyAlignment="1">
      <alignment vertical="center"/>
    </xf>
    <xf numFmtId="38" fontId="16" fillId="0" borderId="0" xfId="17" applyFont="1" applyAlignment="1">
      <alignment/>
    </xf>
    <xf numFmtId="38" fontId="16" fillId="0" borderId="0" xfId="17" applyFont="1" applyBorder="1" applyAlignment="1">
      <alignment/>
    </xf>
    <xf numFmtId="38" fontId="13" fillId="0" borderId="0" xfId="17" applyFont="1" applyBorder="1" applyAlignment="1">
      <alignment horizontal="center" vertical="center"/>
    </xf>
    <xf numFmtId="38" fontId="13" fillId="0" borderId="0" xfId="17" applyFont="1" applyBorder="1" applyAlignment="1">
      <alignment horizontal="distributed" vertical="center"/>
    </xf>
    <xf numFmtId="38" fontId="0" fillId="0" borderId="0" xfId="17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8" fontId="16" fillId="0" borderId="0" xfId="17" applyFont="1" applyBorder="1" applyAlignment="1">
      <alignment horizontal="distributed" vertical="center"/>
    </xf>
    <xf numFmtId="38" fontId="16" fillId="0" borderId="0" xfId="17" applyFont="1" applyAlignment="1">
      <alignment horizontal="center" shrinkToFit="1"/>
    </xf>
    <xf numFmtId="38" fontId="13" fillId="0" borderId="0" xfId="17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distributed" vertical="center"/>
    </xf>
    <xf numFmtId="38" fontId="13" fillId="0" borderId="0" xfId="17" applyFont="1" applyBorder="1" applyAlignment="1">
      <alignment horizontal="right" vertical="center"/>
    </xf>
    <xf numFmtId="38" fontId="13" fillId="0" borderId="0" xfId="17" applyFont="1" applyAlignment="1">
      <alignment horizontal="center" shrinkToFit="1"/>
    </xf>
    <xf numFmtId="38" fontId="13" fillId="0" borderId="2" xfId="17" applyFont="1" applyBorder="1" applyAlignment="1">
      <alignment horizontal="center" vertical="center" shrinkToFit="1"/>
    </xf>
    <xf numFmtId="38" fontId="16" fillId="0" borderId="9" xfId="17" applyFont="1" applyBorder="1" applyAlignment="1">
      <alignment/>
    </xf>
    <xf numFmtId="38" fontId="16" fillId="0" borderId="10" xfId="17" applyFont="1" applyBorder="1" applyAlignment="1">
      <alignment/>
    </xf>
    <xf numFmtId="38" fontId="16" fillId="0" borderId="6" xfId="17" applyFont="1" applyBorder="1" applyAlignment="1">
      <alignment/>
    </xf>
    <xf numFmtId="184" fontId="3" fillId="0" borderId="0" xfId="17" applyNumberFormat="1" applyFont="1" applyBorder="1" applyAlignment="1" quotePrefix="1">
      <alignment horizontal="right" vertical="center"/>
    </xf>
    <xf numFmtId="38" fontId="16" fillId="0" borderId="7" xfId="17" applyFont="1" applyBorder="1" applyAlignment="1">
      <alignment/>
    </xf>
    <xf numFmtId="38" fontId="16" fillId="0" borderId="3" xfId="17" applyFont="1" applyBorder="1" applyAlignment="1">
      <alignment/>
    </xf>
    <xf numFmtId="0" fontId="7" fillId="0" borderId="0" xfId="0" applyFont="1" applyBorder="1" applyAlignment="1">
      <alignment horizontal="left" vertical="center"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38" fontId="16" fillId="0" borderId="13" xfId="17" applyFont="1" applyBorder="1" applyAlignment="1">
      <alignment/>
    </xf>
    <xf numFmtId="0" fontId="3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distributed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3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38" fontId="13" fillId="0" borderId="21" xfId="17" applyFont="1" applyBorder="1" applyAlignment="1">
      <alignment horizontal="distributed" vertical="center"/>
    </xf>
    <xf numFmtId="38" fontId="13" fillId="0" borderId="22" xfId="17" applyFont="1" applyBorder="1" applyAlignment="1">
      <alignment horizontal="distributed" vertical="center"/>
    </xf>
    <xf numFmtId="38" fontId="0" fillId="0" borderId="22" xfId="17" applyBorder="1" applyAlignment="1">
      <alignment horizontal="distributed" vertical="center"/>
    </xf>
    <xf numFmtId="38" fontId="0" fillId="0" borderId="5" xfId="17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distributed" vertical="center"/>
    </xf>
    <xf numFmtId="38" fontId="13" fillId="0" borderId="21" xfId="17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6" fillId="0" borderId="5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9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1"/>
  <sheetViews>
    <sheetView tabSelected="1" zoomScaleSheetLayoutView="100" workbookViewId="0" topLeftCell="A1">
      <selection activeCell="F18" sqref="F18"/>
    </sheetView>
  </sheetViews>
  <sheetFormatPr defaultColWidth="9.00390625" defaultRowHeight="13.5"/>
  <cols>
    <col min="1" max="1" width="7.125" style="6" customWidth="1"/>
    <col min="2" max="2" width="6.125" style="6" customWidth="1"/>
    <col min="3" max="3" width="11.625" style="6" customWidth="1"/>
    <col min="4" max="4" width="13.625" style="6" customWidth="1"/>
    <col min="5" max="5" width="11.875" style="6" customWidth="1"/>
    <col min="6" max="6" width="13.625" style="6" customWidth="1"/>
    <col min="7" max="7" width="11.625" style="6" customWidth="1"/>
    <col min="8" max="8" width="13.625" style="6" customWidth="1"/>
    <col min="9" max="9" width="11.875" style="6" customWidth="1"/>
    <col min="10" max="10" width="12.375" style="6" customWidth="1"/>
    <col min="11" max="11" width="0.875" style="6" customWidth="1"/>
    <col min="12" max="12" width="12.00390625" style="6" customWidth="1"/>
    <col min="13" max="13" width="12.125" style="6" customWidth="1"/>
    <col min="14" max="14" width="11.625" style="6" customWidth="1"/>
    <col min="15" max="15" width="13.50390625" style="6" customWidth="1"/>
    <col min="16" max="19" width="12.625" style="6" customWidth="1"/>
    <col min="20" max="21" width="4.625" style="6" customWidth="1"/>
    <col min="22" max="23" width="9.00390625" style="6" customWidth="1"/>
    <col min="24" max="24" width="5.125" style="52" customWidth="1"/>
    <col min="25" max="25" width="4.625" style="52" customWidth="1"/>
    <col min="26" max="26" width="6.125" style="52" customWidth="1"/>
    <col min="27" max="27" width="5.00390625" style="52" customWidth="1"/>
    <col min="28" max="28" width="6.125" style="52" customWidth="1"/>
    <col min="29" max="29" width="4.625" style="52" customWidth="1"/>
    <col min="30" max="30" width="5.50390625" style="52" customWidth="1"/>
    <col min="31" max="31" width="4.125" style="52" customWidth="1"/>
    <col min="32" max="32" width="6.125" style="52" customWidth="1"/>
    <col min="33" max="33" width="3.50390625" style="52" customWidth="1"/>
    <col min="34" max="34" width="5.625" style="52" customWidth="1"/>
    <col min="35" max="35" width="3.625" style="52" customWidth="1"/>
    <col min="36" max="36" width="5.625" style="52" customWidth="1"/>
    <col min="37" max="37" width="4.50390625" style="52" customWidth="1"/>
    <col min="38" max="38" width="5.625" style="52" customWidth="1"/>
    <col min="39" max="39" width="3.125" style="52" customWidth="1"/>
    <col min="40" max="40" width="5.50390625" style="52" customWidth="1"/>
    <col min="41" max="41" width="3.125" style="52" customWidth="1"/>
    <col min="42" max="42" width="4.625" style="52" customWidth="1"/>
    <col min="43" max="43" width="3.125" style="52" customWidth="1"/>
    <col min="44" max="44" width="5.375" style="52" customWidth="1"/>
    <col min="45" max="54" width="4.625" style="52" customWidth="1"/>
    <col min="55" max="16384" width="9.00390625" style="6" customWidth="1"/>
  </cols>
  <sheetData>
    <row r="1" spans="5:54" s="1" customFormat="1" ht="24" customHeight="1">
      <c r="E1" s="98" t="s">
        <v>42</v>
      </c>
      <c r="F1" s="121"/>
      <c r="G1" s="121"/>
      <c r="H1" s="121"/>
      <c r="I1" s="121"/>
      <c r="J1" s="121"/>
      <c r="K1" s="4"/>
      <c r="L1" s="122" t="s">
        <v>1</v>
      </c>
      <c r="M1" s="121"/>
      <c r="N1" s="121"/>
      <c r="O1" s="121"/>
      <c r="P1" s="121"/>
      <c r="Q1" s="121"/>
      <c r="R1" s="93"/>
      <c r="S1" s="3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6:54" s="1" customFormat="1" ht="24" customHeight="1">
      <c r="F2" s="2"/>
      <c r="G2" s="2"/>
      <c r="H2" s="2"/>
      <c r="I2" s="2"/>
      <c r="J2" s="2"/>
      <c r="K2" s="4"/>
      <c r="L2" s="19"/>
      <c r="M2" s="19"/>
      <c r="N2" s="19"/>
      <c r="O2" s="19"/>
      <c r="P2" s="19"/>
      <c r="Q2" s="35"/>
      <c r="R2" s="5"/>
      <c r="S2" s="3"/>
      <c r="X2" s="53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s="7" customFormat="1" ht="21.75" customHeight="1" thickBot="1">
      <c r="A3" s="108" t="s">
        <v>43</v>
      </c>
      <c r="B3" s="109"/>
      <c r="C3" s="109"/>
      <c r="D3" s="109"/>
      <c r="E3" s="13"/>
      <c r="F3" s="23"/>
      <c r="G3" s="23"/>
      <c r="H3" s="23"/>
      <c r="I3" s="24"/>
      <c r="J3" s="23"/>
      <c r="L3" s="23"/>
      <c r="M3" s="23"/>
      <c r="N3" s="23"/>
      <c r="O3" s="23"/>
      <c r="P3" s="25"/>
      <c r="Q3" s="20"/>
      <c r="R3" s="92" t="s">
        <v>36</v>
      </c>
      <c r="S3" s="110"/>
      <c r="T3" s="110"/>
      <c r="U3" s="110"/>
      <c r="X3" s="52"/>
      <c r="Y3" s="55"/>
      <c r="Z3" s="55"/>
      <c r="AA3" s="56"/>
      <c r="AB3" s="56"/>
      <c r="AC3" s="56"/>
      <c r="AD3" s="56"/>
      <c r="AE3" s="55"/>
      <c r="AF3" s="55"/>
      <c r="AG3" s="56"/>
      <c r="AH3" s="56"/>
      <c r="AI3" s="56"/>
      <c r="AJ3" s="56"/>
      <c r="AK3" s="57"/>
      <c r="AL3" s="57"/>
      <c r="AM3" s="55"/>
      <c r="AN3" s="55"/>
      <c r="AO3" s="56"/>
      <c r="AP3" s="56"/>
      <c r="AQ3" s="56"/>
      <c r="AR3" s="56"/>
      <c r="AS3" s="57"/>
      <c r="AT3" s="57"/>
      <c r="AU3" s="55"/>
      <c r="AV3" s="55"/>
      <c r="AW3" s="56"/>
      <c r="AX3" s="56"/>
      <c r="AY3" s="56"/>
      <c r="AZ3" s="56"/>
      <c r="BA3" s="57"/>
      <c r="BB3" s="57"/>
    </row>
    <row r="4" spans="1:54" ht="22.5" customHeight="1" thickTop="1">
      <c r="A4" s="97" t="s">
        <v>37</v>
      </c>
      <c r="B4" s="94"/>
      <c r="C4" s="111" t="s">
        <v>41</v>
      </c>
      <c r="D4" s="90"/>
      <c r="E4" s="101" t="s">
        <v>44</v>
      </c>
      <c r="F4" s="81"/>
      <c r="G4" s="81"/>
      <c r="H4" s="81"/>
      <c r="I4" s="81"/>
      <c r="J4" s="81"/>
      <c r="K4" s="8"/>
      <c r="L4" s="113" t="s">
        <v>45</v>
      </c>
      <c r="M4" s="114"/>
      <c r="N4" s="80" t="s">
        <v>46</v>
      </c>
      <c r="O4" s="81"/>
      <c r="P4" s="81"/>
      <c r="Q4" s="81"/>
      <c r="R4" s="81"/>
      <c r="S4" s="82"/>
      <c r="T4" s="88" t="s">
        <v>38</v>
      </c>
      <c r="U4" s="89"/>
      <c r="V4" s="8"/>
      <c r="Y4" s="54"/>
      <c r="Z4" s="58"/>
      <c r="AA4" s="54"/>
      <c r="AB4" s="58"/>
      <c r="AC4" s="54"/>
      <c r="AD4" s="58"/>
      <c r="AE4" s="54"/>
      <c r="AF4" s="58"/>
      <c r="AG4" s="54"/>
      <c r="AH4" s="58"/>
      <c r="AI4" s="54"/>
      <c r="AJ4" s="58"/>
      <c r="AK4" s="55"/>
      <c r="AL4" s="59"/>
      <c r="AM4" s="54"/>
      <c r="AN4" s="58"/>
      <c r="AO4" s="54"/>
      <c r="AP4" s="58"/>
      <c r="AQ4" s="54"/>
      <c r="AR4" s="58"/>
      <c r="AS4" s="55"/>
      <c r="AT4" s="59"/>
      <c r="AU4" s="54"/>
      <c r="AV4" s="58"/>
      <c r="AW4" s="54"/>
      <c r="AX4" s="58"/>
      <c r="AY4" s="54"/>
      <c r="AZ4" s="58"/>
      <c r="BA4" s="55"/>
      <c r="BB4" s="59"/>
    </row>
    <row r="5" spans="1:54" ht="22.5" customHeight="1">
      <c r="A5" s="99"/>
      <c r="B5" s="100"/>
      <c r="C5" s="112"/>
      <c r="D5" s="91"/>
      <c r="E5" s="104" t="s">
        <v>47</v>
      </c>
      <c r="F5" s="105"/>
      <c r="G5" s="102" t="s">
        <v>48</v>
      </c>
      <c r="H5" s="103"/>
      <c r="I5" s="106" t="s">
        <v>49</v>
      </c>
      <c r="J5" s="87"/>
      <c r="K5" s="8"/>
      <c r="L5" s="107" t="s">
        <v>50</v>
      </c>
      <c r="M5" s="123"/>
      <c r="N5" s="107" t="s">
        <v>51</v>
      </c>
      <c r="O5" s="87"/>
      <c r="P5" s="106" t="s">
        <v>2</v>
      </c>
      <c r="Q5" s="87"/>
      <c r="R5" s="106" t="s">
        <v>3</v>
      </c>
      <c r="S5" s="87"/>
      <c r="T5" s="83"/>
      <c r="U5" s="84"/>
      <c r="V5" s="8"/>
      <c r="X5" s="60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</row>
    <row r="6" spans="1:54" ht="22.5" customHeight="1">
      <c r="A6" s="95"/>
      <c r="B6" s="96"/>
      <c r="C6" s="34" t="s">
        <v>4</v>
      </c>
      <c r="D6" s="12" t="s">
        <v>40</v>
      </c>
      <c r="E6" s="32" t="s">
        <v>4</v>
      </c>
      <c r="F6" s="12" t="s">
        <v>40</v>
      </c>
      <c r="G6" s="34" t="s">
        <v>4</v>
      </c>
      <c r="H6" s="12" t="s">
        <v>40</v>
      </c>
      <c r="I6" s="32" t="s">
        <v>4</v>
      </c>
      <c r="J6" s="12" t="s">
        <v>40</v>
      </c>
      <c r="K6" s="8"/>
      <c r="L6" s="34" t="s">
        <v>4</v>
      </c>
      <c r="M6" s="62" t="s">
        <v>40</v>
      </c>
      <c r="N6" s="34" t="s">
        <v>4</v>
      </c>
      <c r="O6" s="12" t="s">
        <v>40</v>
      </c>
      <c r="P6" s="34" t="s">
        <v>4</v>
      </c>
      <c r="Q6" s="12" t="s">
        <v>40</v>
      </c>
      <c r="R6" s="34" t="s">
        <v>4</v>
      </c>
      <c r="S6" s="12" t="s">
        <v>40</v>
      </c>
      <c r="T6" s="85"/>
      <c r="U6" s="86"/>
      <c r="V6" s="8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</row>
    <row r="7" spans="1:54" ht="9.75" customHeight="1">
      <c r="A7" s="9"/>
      <c r="B7" s="36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5"/>
      <c r="S7" s="37"/>
      <c r="T7" s="38"/>
      <c r="U7" s="8"/>
      <c r="V7" s="8"/>
      <c r="X7" s="6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</row>
    <row r="8" spans="1:54" s="16" customFormat="1" ht="18" customHeight="1">
      <c r="A8" s="27" t="s">
        <v>34</v>
      </c>
      <c r="B8" s="39" t="s">
        <v>0</v>
      </c>
      <c r="C8" s="22">
        <v>4644</v>
      </c>
      <c r="D8" s="22">
        <v>515993</v>
      </c>
      <c r="E8" s="22">
        <v>2445</v>
      </c>
      <c r="F8" s="22">
        <v>378938</v>
      </c>
      <c r="G8" s="22">
        <v>1799</v>
      </c>
      <c r="H8" s="22">
        <v>92065</v>
      </c>
      <c r="I8" s="22">
        <v>30</v>
      </c>
      <c r="J8" s="22">
        <v>2789</v>
      </c>
      <c r="K8" s="22"/>
      <c r="L8" s="50">
        <v>370</v>
      </c>
      <c r="M8" s="50">
        <v>42201</v>
      </c>
      <c r="N8" s="50">
        <v>4485</v>
      </c>
      <c r="O8" s="50">
        <v>501200</v>
      </c>
      <c r="P8" s="50">
        <v>159</v>
      </c>
      <c r="Q8" s="50">
        <v>14793</v>
      </c>
      <c r="R8" s="22">
        <v>0</v>
      </c>
      <c r="S8" s="21">
        <v>0</v>
      </c>
      <c r="T8" s="40" t="s">
        <v>28</v>
      </c>
      <c r="U8" s="17" t="s">
        <v>26</v>
      </c>
      <c r="V8" s="17"/>
      <c r="X8" s="52"/>
      <c r="Y8" s="115" t="s">
        <v>6</v>
      </c>
      <c r="Z8" s="116"/>
      <c r="AA8" s="117"/>
      <c r="AB8" s="117"/>
      <c r="AC8" s="117"/>
      <c r="AD8" s="118"/>
      <c r="AE8" s="115" t="s">
        <v>51</v>
      </c>
      <c r="AF8" s="116"/>
      <c r="AG8" s="117"/>
      <c r="AH8" s="117"/>
      <c r="AI8" s="117"/>
      <c r="AJ8" s="117"/>
      <c r="AK8" s="119"/>
      <c r="AL8" s="120"/>
      <c r="AM8" s="115" t="s">
        <v>2</v>
      </c>
      <c r="AN8" s="116"/>
      <c r="AO8" s="117"/>
      <c r="AP8" s="117"/>
      <c r="AQ8" s="117"/>
      <c r="AR8" s="117"/>
      <c r="AS8" s="119"/>
      <c r="AT8" s="120"/>
      <c r="AU8" s="115" t="s">
        <v>3</v>
      </c>
      <c r="AV8" s="116"/>
      <c r="AW8" s="117"/>
      <c r="AX8" s="117"/>
      <c r="AY8" s="117"/>
      <c r="AZ8" s="117"/>
      <c r="BA8" s="119"/>
      <c r="BB8" s="120"/>
    </row>
    <row r="9" spans="1:54" s="16" customFormat="1" ht="18" customHeight="1">
      <c r="A9" s="28"/>
      <c r="B9" s="39" t="s">
        <v>32</v>
      </c>
      <c r="C9" s="22">
        <v>5115</v>
      </c>
      <c r="D9" s="22">
        <v>512930</v>
      </c>
      <c r="E9" s="22">
        <v>2128</v>
      </c>
      <c r="F9" s="22">
        <v>333762</v>
      </c>
      <c r="G9" s="22">
        <v>2520</v>
      </c>
      <c r="H9" s="22">
        <v>133084</v>
      </c>
      <c r="I9" s="22">
        <v>49</v>
      </c>
      <c r="J9" s="22">
        <v>3697</v>
      </c>
      <c r="K9" s="22"/>
      <c r="L9" s="50">
        <v>418</v>
      </c>
      <c r="M9" s="50">
        <v>42387</v>
      </c>
      <c r="N9" s="50">
        <v>4930</v>
      </c>
      <c r="O9" s="50">
        <v>497009</v>
      </c>
      <c r="P9" s="50">
        <v>185</v>
      </c>
      <c r="Q9" s="50">
        <v>15921</v>
      </c>
      <c r="R9" s="22">
        <v>0</v>
      </c>
      <c r="S9" s="21">
        <v>0</v>
      </c>
      <c r="T9" s="40" t="s">
        <v>32</v>
      </c>
      <c r="U9" s="17"/>
      <c r="V9" s="17"/>
      <c r="X9" s="52"/>
      <c r="Y9" s="124" t="s">
        <v>7</v>
      </c>
      <c r="Z9" s="125"/>
      <c r="AA9" s="124" t="s">
        <v>8</v>
      </c>
      <c r="AB9" s="125"/>
      <c r="AC9" s="124" t="s">
        <v>9</v>
      </c>
      <c r="AD9" s="125"/>
      <c r="AE9" s="124" t="s">
        <v>7</v>
      </c>
      <c r="AF9" s="125"/>
      <c r="AG9" s="124" t="s">
        <v>8</v>
      </c>
      <c r="AH9" s="125"/>
      <c r="AI9" s="124" t="s">
        <v>9</v>
      </c>
      <c r="AJ9" s="125"/>
      <c r="AK9" s="115" t="s">
        <v>10</v>
      </c>
      <c r="AL9" s="126"/>
      <c r="AM9" s="124" t="s">
        <v>7</v>
      </c>
      <c r="AN9" s="125"/>
      <c r="AO9" s="124" t="s">
        <v>8</v>
      </c>
      <c r="AP9" s="125"/>
      <c r="AQ9" s="124" t="s">
        <v>9</v>
      </c>
      <c r="AR9" s="125"/>
      <c r="AS9" s="115" t="s">
        <v>10</v>
      </c>
      <c r="AT9" s="126"/>
      <c r="AU9" s="124" t="s">
        <v>7</v>
      </c>
      <c r="AV9" s="125"/>
      <c r="AW9" s="124" t="s">
        <v>8</v>
      </c>
      <c r="AX9" s="125"/>
      <c r="AY9" s="124" t="s">
        <v>9</v>
      </c>
      <c r="AZ9" s="125"/>
      <c r="BA9" s="115" t="s">
        <v>10</v>
      </c>
      <c r="BB9" s="126"/>
    </row>
    <row r="10" spans="1:54" s="16" customFormat="1" ht="18" customHeight="1">
      <c r="A10" s="28"/>
      <c r="B10" s="39" t="s">
        <v>35</v>
      </c>
      <c r="C10" s="22">
        <v>5627</v>
      </c>
      <c r="D10" s="22">
        <v>511033</v>
      </c>
      <c r="E10" s="50">
        <v>2016</v>
      </c>
      <c r="F10" s="50">
        <v>302820</v>
      </c>
      <c r="G10" s="50">
        <v>2893</v>
      </c>
      <c r="H10" s="50">
        <v>139818</v>
      </c>
      <c r="I10" s="50">
        <v>178</v>
      </c>
      <c r="J10" s="50">
        <v>10137</v>
      </c>
      <c r="K10" s="22"/>
      <c r="L10" s="50">
        <v>540</v>
      </c>
      <c r="M10" s="50">
        <v>58258</v>
      </c>
      <c r="N10" s="50">
        <v>5495</v>
      </c>
      <c r="O10" s="50">
        <v>499802</v>
      </c>
      <c r="P10" s="50">
        <v>132</v>
      </c>
      <c r="Q10" s="50">
        <v>11231</v>
      </c>
      <c r="R10" s="50">
        <f>SUM(R13:R25)</f>
        <v>0</v>
      </c>
      <c r="S10" s="50">
        <f>SUM(S13:S25)</f>
        <v>0</v>
      </c>
      <c r="T10" s="40" t="s">
        <v>35</v>
      </c>
      <c r="U10" s="17"/>
      <c r="V10" s="17"/>
      <c r="X10" s="64"/>
      <c r="Y10" s="65" t="s">
        <v>39</v>
      </c>
      <c r="Z10" s="65" t="s">
        <v>40</v>
      </c>
      <c r="AA10" s="65" t="s">
        <v>39</v>
      </c>
      <c r="AB10" s="65" t="s">
        <v>40</v>
      </c>
      <c r="AC10" s="65" t="s">
        <v>39</v>
      </c>
      <c r="AD10" s="65" t="s">
        <v>40</v>
      </c>
      <c r="AE10" s="65" t="s">
        <v>39</v>
      </c>
      <c r="AF10" s="65" t="s">
        <v>40</v>
      </c>
      <c r="AG10" s="65" t="s">
        <v>39</v>
      </c>
      <c r="AH10" s="65" t="s">
        <v>40</v>
      </c>
      <c r="AI10" s="65" t="s">
        <v>39</v>
      </c>
      <c r="AJ10" s="65" t="s">
        <v>40</v>
      </c>
      <c r="AK10" s="65" t="s">
        <v>39</v>
      </c>
      <c r="AL10" s="65" t="s">
        <v>40</v>
      </c>
      <c r="AM10" s="65" t="s">
        <v>39</v>
      </c>
      <c r="AN10" s="65" t="s">
        <v>40</v>
      </c>
      <c r="AO10" s="65" t="s">
        <v>39</v>
      </c>
      <c r="AP10" s="65" t="s">
        <v>40</v>
      </c>
      <c r="AQ10" s="65" t="s">
        <v>39</v>
      </c>
      <c r="AR10" s="65" t="s">
        <v>40</v>
      </c>
      <c r="AS10" s="65" t="s">
        <v>39</v>
      </c>
      <c r="AT10" s="65" t="s">
        <v>40</v>
      </c>
      <c r="AU10" s="65" t="s">
        <v>39</v>
      </c>
      <c r="AV10" s="65" t="s">
        <v>40</v>
      </c>
      <c r="AW10" s="65" t="s">
        <v>39</v>
      </c>
      <c r="AX10" s="65" t="s">
        <v>40</v>
      </c>
      <c r="AY10" s="65" t="s">
        <v>39</v>
      </c>
      <c r="AZ10" s="65" t="s">
        <v>40</v>
      </c>
      <c r="BA10" s="65" t="s">
        <v>39</v>
      </c>
      <c r="BB10" s="65" t="s">
        <v>40</v>
      </c>
    </row>
    <row r="11" spans="1:54" s="16" customFormat="1" ht="18" customHeight="1">
      <c r="A11" s="28"/>
      <c r="B11" s="39" t="s">
        <v>25</v>
      </c>
      <c r="C11" s="22">
        <v>4798</v>
      </c>
      <c r="D11" s="22">
        <v>429461</v>
      </c>
      <c r="E11" s="50">
        <v>1684</v>
      </c>
      <c r="F11" s="50">
        <v>253521</v>
      </c>
      <c r="G11" s="50">
        <v>2535</v>
      </c>
      <c r="H11" s="50">
        <v>120367</v>
      </c>
      <c r="I11" s="50">
        <v>64</v>
      </c>
      <c r="J11" s="50">
        <v>3527</v>
      </c>
      <c r="K11" s="22"/>
      <c r="L11" s="50">
        <v>515</v>
      </c>
      <c r="M11" s="50">
        <v>52046</v>
      </c>
      <c r="N11" s="50">
        <v>4649</v>
      </c>
      <c r="O11" s="50">
        <v>416433</v>
      </c>
      <c r="P11" s="50">
        <v>149</v>
      </c>
      <c r="Q11" s="50">
        <v>13028</v>
      </c>
      <c r="R11" s="50">
        <v>0</v>
      </c>
      <c r="S11" s="50">
        <v>0</v>
      </c>
      <c r="T11" s="40" t="s">
        <v>33</v>
      </c>
      <c r="U11" s="17"/>
      <c r="V11" s="17"/>
      <c r="X11" s="64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1:54" s="45" customFormat="1" ht="18" customHeight="1">
      <c r="A12" s="18"/>
      <c r="B12" s="41" t="s">
        <v>24</v>
      </c>
      <c r="C12" s="42">
        <f>E12+G12+I12+L12</f>
        <v>4581</v>
      </c>
      <c r="D12" s="42">
        <f>F12+H12+J12+M12</f>
        <v>405006</v>
      </c>
      <c r="E12" s="51">
        <f aca="true" t="shared" si="0" ref="E12:J12">SUM(E14:E26)</f>
        <v>1670</v>
      </c>
      <c r="F12" s="51">
        <f t="shared" si="0"/>
        <v>245663</v>
      </c>
      <c r="G12" s="51">
        <f t="shared" si="0"/>
        <v>2518</v>
      </c>
      <c r="H12" s="51">
        <f t="shared" si="0"/>
        <v>123405</v>
      </c>
      <c r="I12" s="51">
        <f t="shared" si="0"/>
        <v>75</v>
      </c>
      <c r="J12" s="51">
        <f t="shared" si="0"/>
        <v>3453</v>
      </c>
      <c r="K12" s="42"/>
      <c r="L12" s="51">
        <f aca="true" t="shared" si="1" ref="L12:Q12">SUM(L14:L26)</f>
        <v>318</v>
      </c>
      <c r="M12" s="51">
        <f t="shared" si="1"/>
        <v>32485</v>
      </c>
      <c r="N12" s="51">
        <f t="shared" si="1"/>
        <v>4451</v>
      </c>
      <c r="O12" s="51">
        <f t="shared" si="1"/>
        <v>396465</v>
      </c>
      <c r="P12" s="51">
        <f t="shared" si="1"/>
        <v>130</v>
      </c>
      <c r="Q12" s="51">
        <f t="shared" si="1"/>
        <v>8541</v>
      </c>
      <c r="R12" s="51">
        <f>SUM(R14:R26)</f>
        <v>0</v>
      </c>
      <c r="S12" s="51">
        <f>SUM(S14:S26)</f>
        <v>0</v>
      </c>
      <c r="T12" s="43" t="s">
        <v>24</v>
      </c>
      <c r="U12" s="44"/>
      <c r="V12" s="44"/>
      <c r="X12" s="60"/>
      <c r="Y12" s="65" t="s">
        <v>39</v>
      </c>
      <c r="Z12" s="65" t="s">
        <v>40</v>
      </c>
      <c r="AA12" s="65" t="s">
        <v>39</v>
      </c>
      <c r="AB12" s="65" t="s">
        <v>40</v>
      </c>
      <c r="AC12" s="65" t="s">
        <v>39</v>
      </c>
      <c r="AD12" s="65" t="s">
        <v>40</v>
      </c>
      <c r="AE12" s="65" t="s">
        <v>39</v>
      </c>
      <c r="AF12" s="65" t="s">
        <v>40</v>
      </c>
      <c r="AG12" s="65" t="s">
        <v>39</v>
      </c>
      <c r="AH12" s="65" t="s">
        <v>40</v>
      </c>
      <c r="AI12" s="65" t="s">
        <v>39</v>
      </c>
      <c r="AJ12" s="65" t="s">
        <v>40</v>
      </c>
      <c r="AK12" s="65" t="s">
        <v>39</v>
      </c>
      <c r="AL12" s="65" t="s">
        <v>40</v>
      </c>
      <c r="AM12" s="65" t="s">
        <v>39</v>
      </c>
      <c r="AN12" s="65" t="s">
        <v>40</v>
      </c>
      <c r="AO12" s="65" t="s">
        <v>39</v>
      </c>
      <c r="AP12" s="65" t="s">
        <v>40</v>
      </c>
      <c r="AQ12" s="65" t="s">
        <v>39</v>
      </c>
      <c r="AR12" s="65" t="s">
        <v>40</v>
      </c>
      <c r="AS12" s="65" t="s">
        <v>39</v>
      </c>
      <c r="AT12" s="65" t="s">
        <v>40</v>
      </c>
      <c r="AU12" s="65" t="s">
        <v>39</v>
      </c>
      <c r="AV12" s="65" t="s">
        <v>40</v>
      </c>
      <c r="AW12" s="65" t="s">
        <v>39</v>
      </c>
      <c r="AX12" s="65" t="s">
        <v>40</v>
      </c>
      <c r="AY12" s="65" t="s">
        <v>39</v>
      </c>
      <c r="AZ12" s="65" t="s">
        <v>40</v>
      </c>
      <c r="BA12" s="65" t="s">
        <v>39</v>
      </c>
      <c r="BB12" s="65" t="s">
        <v>40</v>
      </c>
    </row>
    <row r="13" spans="1:54" s="16" customFormat="1" ht="15" customHeight="1">
      <c r="A13" s="28"/>
      <c r="B13" s="33"/>
      <c r="C13" s="49"/>
      <c r="D13" s="49"/>
      <c r="E13" s="49"/>
      <c r="F13" s="22"/>
      <c r="G13" s="22"/>
      <c r="H13" s="22"/>
      <c r="I13" s="22"/>
      <c r="J13" s="22"/>
      <c r="K13" s="22"/>
      <c r="L13" s="49"/>
      <c r="M13" s="49"/>
      <c r="N13" s="49"/>
      <c r="O13" s="49"/>
      <c r="P13" s="49"/>
      <c r="Q13" s="49"/>
      <c r="R13" s="22"/>
      <c r="S13" s="21"/>
      <c r="T13" s="46"/>
      <c r="U13" s="17"/>
      <c r="V13" s="17"/>
      <c r="X13" s="52"/>
      <c r="Y13" s="66"/>
      <c r="Z13" s="67"/>
      <c r="AA13" s="67"/>
      <c r="AB13" s="67"/>
      <c r="AC13" s="67"/>
      <c r="AD13" s="68"/>
      <c r="AE13" s="66"/>
      <c r="AF13" s="67"/>
      <c r="AG13" s="67"/>
      <c r="AH13" s="67"/>
      <c r="AI13" s="67"/>
      <c r="AJ13" s="67"/>
      <c r="AK13" s="67"/>
      <c r="AL13" s="68"/>
      <c r="AM13" s="66"/>
      <c r="AN13" s="67"/>
      <c r="AO13" s="67"/>
      <c r="AP13" s="67"/>
      <c r="AQ13" s="67"/>
      <c r="AR13" s="67"/>
      <c r="AS13" s="67"/>
      <c r="AT13" s="68"/>
      <c r="AU13" s="66"/>
      <c r="AV13" s="67"/>
      <c r="AW13" s="67"/>
      <c r="AX13" s="67"/>
      <c r="AY13" s="67"/>
      <c r="AZ13" s="67"/>
      <c r="BA13" s="67"/>
      <c r="BB13" s="68"/>
    </row>
    <row r="14" spans="1:54" s="16" customFormat="1" ht="18" customHeight="1">
      <c r="A14" s="47" t="s">
        <v>24</v>
      </c>
      <c r="B14" s="79" t="s">
        <v>11</v>
      </c>
      <c r="C14" s="22">
        <f aca="true" t="shared" si="2" ref="C14:D19">E14+G14+I14+L14</f>
        <v>316</v>
      </c>
      <c r="D14" s="22">
        <f t="shared" si="2"/>
        <v>29930</v>
      </c>
      <c r="E14" s="22">
        <v>111</v>
      </c>
      <c r="F14" s="22">
        <v>15614</v>
      </c>
      <c r="G14" s="22">
        <v>191</v>
      </c>
      <c r="H14" s="22">
        <v>12463</v>
      </c>
      <c r="I14" s="69">
        <v>1</v>
      </c>
      <c r="J14" s="22">
        <v>178</v>
      </c>
      <c r="K14" s="22"/>
      <c r="L14" s="22">
        <v>13</v>
      </c>
      <c r="M14" s="22">
        <v>1675</v>
      </c>
      <c r="N14" s="22">
        <f aca="true" t="shared" si="3" ref="N14:O19">AK14</f>
        <v>313</v>
      </c>
      <c r="O14" s="22">
        <f t="shared" si="3"/>
        <v>29547</v>
      </c>
      <c r="P14" s="22">
        <f aca="true" t="shared" si="4" ref="P14:Q19">AS14</f>
        <v>3</v>
      </c>
      <c r="Q14" s="22">
        <f t="shared" si="4"/>
        <v>383</v>
      </c>
      <c r="R14" s="22">
        <f aca="true" t="shared" si="5" ref="R14:S19">BA14</f>
        <v>0</v>
      </c>
      <c r="S14" s="22">
        <f t="shared" si="5"/>
        <v>0</v>
      </c>
      <c r="T14" s="40" t="s">
        <v>29</v>
      </c>
      <c r="U14" s="17" t="s">
        <v>27</v>
      </c>
      <c r="V14" s="17"/>
      <c r="X14" s="63" t="s">
        <v>11</v>
      </c>
      <c r="Y14" s="70">
        <f aca="true" t="shared" si="6" ref="Y14:AD19">AU14+AM14+AE14</f>
        <v>125</v>
      </c>
      <c r="Z14" s="53">
        <f t="shared" si="6"/>
        <v>17467</v>
      </c>
      <c r="AA14" s="53">
        <f t="shared" si="6"/>
        <v>4</v>
      </c>
      <c r="AB14" s="53">
        <f t="shared" si="6"/>
        <v>374</v>
      </c>
      <c r="AC14" s="53">
        <f t="shared" si="6"/>
        <v>187</v>
      </c>
      <c r="AD14" s="71">
        <f t="shared" si="6"/>
        <v>12089</v>
      </c>
      <c r="AE14" s="70">
        <v>122</v>
      </c>
      <c r="AF14" s="53">
        <v>17084</v>
      </c>
      <c r="AG14" s="53">
        <v>4</v>
      </c>
      <c r="AH14" s="53">
        <v>374</v>
      </c>
      <c r="AI14" s="53">
        <v>187</v>
      </c>
      <c r="AJ14" s="53">
        <v>12089</v>
      </c>
      <c r="AK14" s="53">
        <f aca="true" t="shared" si="7" ref="AK14:AL19">AE14+AG14+AI14</f>
        <v>313</v>
      </c>
      <c r="AL14" s="71">
        <f t="shared" si="7"/>
        <v>29547</v>
      </c>
      <c r="AM14" s="70">
        <v>3</v>
      </c>
      <c r="AN14" s="53">
        <v>383</v>
      </c>
      <c r="AO14" s="22"/>
      <c r="AP14" s="53"/>
      <c r="AQ14" s="53"/>
      <c r="AR14" s="53"/>
      <c r="AS14" s="53">
        <f aca="true" t="shared" si="8" ref="AS14:AT19">AM14+AO14+AQ14</f>
        <v>3</v>
      </c>
      <c r="AT14" s="71">
        <f t="shared" si="8"/>
        <v>383</v>
      </c>
      <c r="AU14" s="70"/>
      <c r="AV14" s="53"/>
      <c r="AW14" s="53"/>
      <c r="AX14" s="53"/>
      <c r="AY14" s="53"/>
      <c r="AZ14" s="53"/>
      <c r="BA14" s="53">
        <f aca="true" t="shared" si="9" ref="BA14:BB19">AU14+AW14+AY14</f>
        <v>0</v>
      </c>
      <c r="BB14" s="71">
        <f t="shared" si="9"/>
        <v>0</v>
      </c>
    </row>
    <row r="15" spans="1:54" s="16" customFormat="1" ht="18" customHeight="1">
      <c r="A15" s="28"/>
      <c r="B15" s="78" t="s">
        <v>12</v>
      </c>
      <c r="C15" s="22">
        <f t="shared" si="2"/>
        <v>386</v>
      </c>
      <c r="D15" s="22">
        <f t="shared" si="2"/>
        <v>36923</v>
      </c>
      <c r="E15" s="22">
        <v>145</v>
      </c>
      <c r="F15" s="22">
        <v>22438</v>
      </c>
      <c r="G15" s="22">
        <v>204</v>
      </c>
      <c r="H15" s="22">
        <v>10559</v>
      </c>
      <c r="I15" s="22">
        <v>12</v>
      </c>
      <c r="J15" s="22">
        <v>699</v>
      </c>
      <c r="K15" s="22"/>
      <c r="L15" s="22">
        <v>25</v>
      </c>
      <c r="M15" s="22">
        <v>3227</v>
      </c>
      <c r="N15" s="22">
        <f t="shared" si="3"/>
        <v>383</v>
      </c>
      <c r="O15" s="22">
        <f t="shared" si="3"/>
        <v>36502</v>
      </c>
      <c r="P15" s="22">
        <f t="shared" si="4"/>
        <v>3</v>
      </c>
      <c r="Q15" s="22">
        <f t="shared" si="4"/>
        <v>421</v>
      </c>
      <c r="R15" s="22">
        <f t="shared" si="5"/>
        <v>0</v>
      </c>
      <c r="S15" s="22">
        <f t="shared" si="5"/>
        <v>0</v>
      </c>
      <c r="T15" s="40" t="s">
        <v>12</v>
      </c>
      <c r="U15" s="17"/>
      <c r="V15" s="17"/>
      <c r="X15" s="54" t="s">
        <v>12</v>
      </c>
      <c r="Y15" s="70">
        <f t="shared" si="6"/>
        <v>170</v>
      </c>
      <c r="Z15" s="53">
        <f t="shared" si="6"/>
        <v>25665</v>
      </c>
      <c r="AA15" s="53">
        <f t="shared" si="6"/>
        <v>74</v>
      </c>
      <c r="AB15" s="53">
        <f t="shared" si="6"/>
        <v>3104</v>
      </c>
      <c r="AC15" s="53">
        <f t="shared" si="6"/>
        <v>142</v>
      </c>
      <c r="AD15" s="71">
        <f t="shared" si="6"/>
        <v>8154</v>
      </c>
      <c r="AE15" s="70">
        <v>167</v>
      </c>
      <c r="AF15" s="53">
        <v>25244</v>
      </c>
      <c r="AG15" s="53">
        <v>74</v>
      </c>
      <c r="AH15" s="53">
        <v>3104</v>
      </c>
      <c r="AI15" s="53">
        <v>142</v>
      </c>
      <c r="AJ15" s="53">
        <v>8154</v>
      </c>
      <c r="AK15" s="53">
        <f t="shared" si="7"/>
        <v>383</v>
      </c>
      <c r="AL15" s="71">
        <f t="shared" si="7"/>
        <v>36502</v>
      </c>
      <c r="AM15" s="70">
        <v>3</v>
      </c>
      <c r="AN15" s="53">
        <v>421</v>
      </c>
      <c r="AO15" s="53"/>
      <c r="AP15" s="53"/>
      <c r="AQ15" s="53"/>
      <c r="AR15" s="53"/>
      <c r="AS15" s="53">
        <f t="shared" si="8"/>
        <v>3</v>
      </c>
      <c r="AT15" s="71">
        <f t="shared" si="8"/>
        <v>421</v>
      </c>
      <c r="AU15" s="70"/>
      <c r="AV15" s="53"/>
      <c r="AW15" s="53"/>
      <c r="AX15" s="53"/>
      <c r="AY15" s="53"/>
      <c r="AZ15" s="53"/>
      <c r="BA15" s="53">
        <f t="shared" si="9"/>
        <v>0</v>
      </c>
      <c r="BB15" s="71">
        <f t="shared" si="9"/>
        <v>0</v>
      </c>
    </row>
    <row r="16" spans="1:54" s="16" customFormat="1" ht="18" customHeight="1">
      <c r="A16" s="28"/>
      <c r="B16" s="78" t="s">
        <v>13</v>
      </c>
      <c r="C16" s="22">
        <f t="shared" si="2"/>
        <v>434</v>
      </c>
      <c r="D16" s="22">
        <f t="shared" si="2"/>
        <v>33656</v>
      </c>
      <c r="E16" s="22">
        <v>140</v>
      </c>
      <c r="F16" s="22">
        <v>20305</v>
      </c>
      <c r="G16" s="22">
        <v>278</v>
      </c>
      <c r="H16" s="22">
        <v>11795</v>
      </c>
      <c r="I16" s="22">
        <v>0</v>
      </c>
      <c r="J16" s="22">
        <v>0</v>
      </c>
      <c r="K16" s="22"/>
      <c r="L16" s="22">
        <v>16</v>
      </c>
      <c r="M16" s="22">
        <v>1556</v>
      </c>
      <c r="N16" s="22">
        <f t="shared" si="3"/>
        <v>388</v>
      </c>
      <c r="O16" s="22">
        <f t="shared" si="3"/>
        <v>31444</v>
      </c>
      <c r="P16" s="22">
        <f t="shared" si="4"/>
        <v>46</v>
      </c>
      <c r="Q16" s="22">
        <f t="shared" si="4"/>
        <v>2212</v>
      </c>
      <c r="R16" s="22">
        <f t="shared" si="5"/>
        <v>0</v>
      </c>
      <c r="S16" s="22">
        <f t="shared" si="5"/>
        <v>0</v>
      </c>
      <c r="T16" s="40" t="s">
        <v>13</v>
      </c>
      <c r="U16" s="17"/>
      <c r="V16" s="17"/>
      <c r="X16" s="54" t="s">
        <v>13</v>
      </c>
      <c r="Y16" s="70">
        <f t="shared" si="6"/>
        <v>153</v>
      </c>
      <c r="Z16" s="53">
        <f t="shared" si="6"/>
        <v>21781</v>
      </c>
      <c r="AA16" s="53">
        <f t="shared" si="6"/>
        <v>94</v>
      </c>
      <c r="AB16" s="53">
        <f t="shared" si="6"/>
        <v>4079</v>
      </c>
      <c r="AC16" s="53">
        <f t="shared" si="6"/>
        <v>187</v>
      </c>
      <c r="AD16" s="71">
        <f t="shared" si="6"/>
        <v>7796</v>
      </c>
      <c r="AE16" s="70">
        <v>147</v>
      </c>
      <c r="AF16" s="53">
        <v>21046</v>
      </c>
      <c r="AG16" s="53">
        <v>94</v>
      </c>
      <c r="AH16" s="53">
        <v>4079</v>
      </c>
      <c r="AI16" s="53">
        <v>147</v>
      </c>
      <c r="AJ16" s="53">
        <v>6319</v>
      </c>
      <c r="AK16" s="53">
        <f t="shared" si="7"/>
        <v>388</v>
      </c>
      <c r="AL16" s="71">
        <f t="shared" si="7"/>
        <v>31444</v>
      </c>
      <c r="AM16" s="70">
        <v>6</v>
      </c>
      <c r="AN16" s="53">
        <v>735</v>
      </c>
      <c r="AO16" s="53"/>
      <c r="AP16" s="53"/>
      <c r="AQ16" s="53">
        <v>40</v>
      </c>
      <c r="AR16" s="53">
        <v>1477</v>
      </c>
      <c r="AS16" s="53">
        <f t="shared" si="8"/>
        <v>46</v>
      </c>
      <c r="AT16" s="71">
        <f t="shared" si="8"/>
        <v>2212</v>
      </c>
      <c r="AU16" s="70"/>
      <c r="AV16" s="53"/>
      <c r="AW16" s="53"/>
      <c r="AX16" s="53"/>
      <c r="AY16" s="53"/>
      <c r="AZ16" s="53"/>
      <c r="BA16" s="53">
        <f t="shared" si="9"/>
        <v>0</v>
      </c>
      <c r="BB16" s="71">
        <f t="shared" si="9"/>
        <v>0</v>
      </c>
    </row>
    <row r="17" spans="1:54" s="16" customFormat="1" ht="18" customHeight="1">
      <c r="A17" s="28"/>
      <c r="B17" s="78" t="s">
        <v>14</v>
      </c>
      <c r="C17" s="22">
        <f t="shared" si="2"/>
        <v>394</v>
      </c>
      <c r="D17" s="22">
        <f t="shared" si="2"/>
        <v>34977</v>
      </c>
      <c r="E17" s="22">
        <v>153</v>
      </c>
      <c r="F17" s="22">
        <v>22310</v>
      </c>
      <c r="G17" s="22">
        <v>233</v>
      </c>
      <c r="H17" s="22">
        <v>11671</v>
      </c>
      <c r="I17" s="22">
        <v>0</v>
      </c>
      <c r="J17" s="22">
        <v>0</v>
      </c>
      <c r="K17" s="22"/>
      <c r="L17" s="22">
        <v>8</v>
      </c>
      <c r="M17" s="22">
        <v>996</v>
      </c>
      <c r="N17" s="22">
        <f t="shared" si="3"/>
        <v>390</v>
      </c>
      <c r="O17" s="22">
        <f t="shared" si="3"/>
        <v>34561</v>
      </c>
      <c r="P17" s="22">
        <f t="shared" si="4"/>
        <v>4</v>
      </c>
      <c r="Q17" s="22">
        <f t="shared" si="4"/>
        <v>416</v>
      </c>
      <c r="R17" s="22">
        <f t="shared" si="5"/>
        <v>0</v>
      </c>
      <c r="S17" s="22">
        <f t="shared" si="5"/>
        <v>0</v>
      </c>
      <c r="T17" s="40" t="s">
        <v>14</v>
      </c>
      <c r="U17" s="17"/>
      <c r="V17" s="17"/>
      <c r="X17" s="54" t="s">
        <v>14</v>
      </c>
      <c r="Y17" s="70">
        <f t="shared" si="6"/>
        <v>161</v>
      </c>
      <c r="Z17" s="53">
        <f t="shared" si="6"/>
        <v>23306</v>
      </c>
      <c r="AA17" s="53">
        <f t="shared" si="6"/>
        <v>88</v>
      </c>
      <c r="AB17" s="53">
        <f t="shared" si="6"/>
        <v>3503</v>
      </c>
      <c r="AC17" s="53">
        <f t="shared" si="6"/>
        <v>145</v>
      </c>
      <c r="AD17" s="71">
        <f t="shared" si="6"/>
        <v>8168</v>
      </c>
      <c r="AE17" s="70">
        <v>157</v>
      </c>
      <c r="AF17" s="53">
        <v>22890</v>
      </c>
      <c r="AG17" s="53">
        <v>88</v>
      </c>
      <c r="AH17" s="53">
        <v>3503</v>
      </c>
      <c r="AI17" s="53">
        <v>145</v>
      </c>
      <c r="AJ17" s="53">
        <v>8168</v>
      </c>
      <c r="AK17" s="53">
        <f t="shared" si="7"/>
        <v>390</v>
      </c>
      <c r="AL17" s="71">
        <f t="shared" si="7"/>
        <v>34561</v>
      </c>
      <c r="AM17" s="70">
        <v>4</v>
      </c>
      <c r="AN17" s="53">
        <v>416</v>
      </c>
      <c r="AO17" s="53"/>
      <c r="AP17" s="53"/>
      <c r="AQ17" s="53"/>
      <c r="AR17" s="53"/>
      <c r="AS17" s="53">
        <f t="shared" si="8"/>
        <v>4</v>
      </c>
      <c r="AT17" s="71">
        <f t="shared" si="8"/>
        <v>416</v>
      </c>
      <c r="AU17" s="70"/>
      <c r="AV17" s="53"/>
      <c r="AW17" s="53"/>
      <c r="AX17" s="53"/>
      <c r="AY17" s="53"/>
      <c r="AZ17" s="53"/>
      <c r="BA17" s="53">
        <f t="shared" si="9"/>
        <v>0</v>
      </c>
      <c r="BB17" s="71">
        <f t="shared" si="9"/>
        <v>0</v>
      </c>
    </row>
    <row r="18" spans="1:54" s="16" customFormat="1" ht="18" customHeight="1">
      <c r="A18" s="30"/>
      <c r="B18" s="78" t="s">
        <v>15</v>
      </c>
      <c r="C18" s="22">
        <f t="shared" si="2"/>
        <v>392</v>
      </c>
      <c r="D18" s="22">
        <f t="shared" si="2"/>
        <v>38212</v>
      </c>
      <c r="E18" s="22">
        <v>155</v>
      </c>
      <c r="F18" s="22">
        <v>24523</v>
      </c>
      <c r="G18" s="22">
        <v>218</v>
      </c>
      <c r="H18" s="22">
        <v>11489</v>
      </c>
      <c r="I18" s="22">
        <v>5</v>
      </c>
      <c r="J18" s="22">
        <v>447</v>
      </c>
      <c r="K18" s="22"/>
      <c r="L18" s="22">
        <v>14</v>
      </c>
      <c r="M18" s="22">
        <v>1753</v>
      </c>
      <c r="N18" s="22">
        <f t="shared" si="3"/>
        <v>367</v>
      </c>
      <c r="O18" s="22">
        <f t="shared" si="3"/>
        <v>36493</v>
      </c>
      <c r="P18" s="22">
        <f t="shared" si="4"/>
        <v>25</v>
      </c>
      <c r="Q18" s="22">
        <f t="shared" si="4"/>
        <v>1719</v>
      </c>
      <c r="R18" s="22">
        <f t="shared" si="5"/>
        <v>0</v>
      </c>
      <c r="S18" s="22">
        <f t="shared" si="5"/>
        <v>0</v>
      </c>
      <c r="T18" s="40" t="s">
        <v>15</v>
      </c>
      <c r="U18" s="17"/>
      <c r="V18" s="17"/>
      <c r="X18" s="54" t="s">
        <v>15</v>
      </c>
      <c r="Y18" s="70">
        <f t="shared" si="6"/>
        <v>173</v>
      </c>
      <c r="Z18" s="53">
        <f t="shared" si="6"/>
        <v>26601</v>
      </c>
      <c r="AA18" s="53">
        <f t="shared" si="6"/>
        <v>99</v>
      </c>
      <c r="AB18" s="53">
        <f t="shared" si="6"/>
        <v>4654</v>
      </c>
      <c r="AC18" s="53">
        <f t="shared" si="6"/>
        <v>120</v>
      </c>
      <c r="AD18" s="71">
        <f t="shared" si="6"/>
        <v>6957</v>
      </c>
      <c r="AE18" s="70">
        <v>167</v>
      </c>
      <c r="AF18" s="53">
        <v>25675</v>
      </c>
      <c r="AG18" s="53">
        <v>94</v>
      </c>
      <c r="AH18" s="53">
        <v>4207</v>
      </c>
      <c r="AI18" s="53">
        <v>106</v>
      </c>
      <c r="AJ18" s="53">
        <v>6611</v>
      </c>
      <c r="AK18" s="53">
        <f t="shared" si="7"/>
        <v>367</v>
      </c>
      <c r="AL18" s="71">
        <f t="shared" si="7"/>
        <v>36493</v>
      </c>
      <c r="AM18" s="70">
        <v>6</v>
      </c>
      <c r="AN18" s="53">
        <v>926</v>
      </c>
      <c r="AO18" s="53">
        <v>5</v>
      </c>
      <c r="AP18" s="53">
        <v>447</v>
      </c>
      <c r="AQ18" s="53">
        <v>14</v>
      </c>
      <c r="AR18" s="53">
        <v>346</v>
      </c>
      <c r="AS18" s="53">
        <f t="shared" si="8"/>
        <v>25</v>
      </c>
      <c r="AT18" s="71">
        <f t="shared" si="8"/>
        <v>1719</v>
      </c>
      <c r="AU18" s="70"/>
      <c r="AV18" s="53"/>
      <c r="AW18" s="53"/>
      <c r="AX18" s="53"/>
      <c r="AY18" s="53"/>
      <c r="AZ18" s="53"/>
      <c r="BA18" s="53">
        <f t="shared" si="9"/>
        <v>0</v>
      </c>
      <c r="BB18" s="71">
        <f t="shared" si="9"/>
        <v>0</v>
      </c>
    </row>
    <row r="19" spans="1:54" s="16" customFormat="1" ht="18" customHeight="1">
      <c r="A19" s="31"/>
      <c r="B19" s="78" t="s">
        <v>16</v>
      </c>
      <c r="C19" s="22">
        <f t="shared" si="2"/>
        <v>602</v>
      </c>
      <c r="D19" s="22">
        <f t="shared" si="2"/>
        <v>52783</v>
      </c>
      <c r="E19" s="22">
        <v>212</v>
      </c>
      <c r="F19" s="22">
        <v>31802</v>
      </c>
      <c r="G19" s="22">
        <v>378</v>
      </c>
      <c r="H19" s="22">
        <v>19533</v>
      </c>
      <c r="I19" s="22">
        <v>0</v>
      </c>
      <c r="J19" s="22">
        <v>0</v>
      </c>
      <c r="K19" s="22"/>
      <c r="L19" s="22">
        <v>12</v>
      </c>
      <c r="M19" s="22">
        <v>1448</v>
      </c>
      <c r="N19" s="22">
        <f t="shared" si="3"/>
        <v>599</v>
      </c>
      <c r="O19" s="22">
        <f t="shared" si="3"/>
        <v>52173</v>
      </c>
      <c r="P19" s="22">
        <f t="shared" si="4"/>
        <v>3</v>
      </c>
      <c r="Q19" s="22">
        <f t="shared" si="4"/>
        <v>610</v>
      </c>
      <c r="R19" s="22">
        <f t="shared" si="5"/>
        <v>0</v>
      </c>
      <c r="S19" s="22">
        <f t="shared" si="5"/>
        <v>0</v>
      </c>
      <c r="T19" s="40" t="s">
        <v>16</v>
      </c>
      <c r="U19" s="17"/>
      <c r="V19" s="17"/>
      <c r="X19" s="54" t="s">
        <v>16</v>
      </c>
      <c r="Y19" s="70">
        <f t="shared" si="6"/>
        <v>226</v>
      </c>
      <c r="Z19" s="53">
        <f t="shared" si="6"/>
        <v>33362</v>
      </c>
      <c r="AA19" s="53">
        <f t="shared" si="6"/>
        <v>114</v>
      </c>
      <c r="AB19" s="53">
        <f t="shared" si="6"/>
        <v>5574</v>
      </c>
      <c r="AC19" s="53">
        <f t="shared" si="6"/>
        <v>262</v>
      </c>
      <c r="AD19" s="71">
        <f t="shared" si="6"/>
        <v>13847</v>
      </c>
      <c r="AE19" s="70">
        <v>223</v>
      </c>
      <c r="AF19" s="53">
        <v>32752</v>
      </c>
      <c r="AG19" s="53">
        <v>114</v>
      </c>
      <c r="AH19" s="53">
        <v>5574</v>
      </c>
      <c r="AI19" s="53">
        <v>262</v>
      </c>
      <c r="AJ19" s="53">
        <v>13847</v>
      </c>
      <c r="AK19" s="53">
        <f t="shared" si="7"/>
        <v>599</v>
      </c>
      <c r="AL19" s="71">
        <f t="shared" si="7"/>
        <v>52173</v>
      </c>
      <c r="AM19" s="70">
        <v>3</v>
      </c>
      <c r="AN19" s="53">
        <v>610</v>
      </c>
      <c r="AO19" s="53"/>
      <c r="AP19" s="53"/>
      <c r="AQ19" s="53"/>
      <c r="AR19" s="53"/>
      <c r="AS19" s="53">
        <f t="shared" si="8"/>
        <v>3</v>
      </c>
      <c r="AT19" s="71">
        <f t="shared" si="8"/>
        <v>610</v>
      </c>
      <c r="AU19" s="70"/>
      <c r="AV19" s="53"/>
      <c r="AW19" s="53"/>
      <c r="AX19" s="53"/>
      <c r="AY19" s="53"/>
      <c r="AZ19" s="53"/>
      <c r="BA19" s="53">
        <f t="shared" si="9"/>
        <v>0</v>
      </c>
      <c r="BB19" s="71">
        <f t="shared" si="9"/>
        <v>0</v>
      </c>
    </row>
    <row r="20" spans="1:54" s="16" customFormat="1" ht="15" customHeight="1">
      <c r="A20" s="31"/>
      <c r="B20" s="7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40"/>
      <c r="U20" s="17"/>
      <c r="V20" s="17"/>
      <c r="X20" s="54"/>
      <c r="Y20" s="70"/>
      <c r="Z20" s="53"/>
      <c r="AA20" s="53"/>
      <c r="AB20" s="53"/>
      <c r="AC20" s="53"/>
      <c r="AD20" s="71"/>
      <c r="AE20" s="70"/>
      <c r="AF20" s="53"/>
      <c r="AG20" s="53"/>
      <c r="AH20" s="53"/>
      <c r="AI20" s="53"/>
      <c r="AJ20" s="53"/>
      <c r="AK20" s="53"/>
      <c r="AL20" s="71"/>
      <c r="AM20" s="70"/>
      <c r="AN20" s="53"/>
      <c r="AO20" s="53"/>
      <c r="AP20" s="53"/>
      <c r="AQ20" s="53"/>
      <c r="AR20" s="53"/>
      <c r="AS20" s="53"/>
      <c r="AT20" s="71"/>
      <c r="AU20" s="70"/>
      <c r="AV20" s="53"/>
      <c r="AW20" s="53"/>
      <c r="AX20" s="53"/>
      <c r="AY20" s="53"/>
      <c r="AZ20" s="53"/>
      <c r="BA20" s="53"/>
      <c r="BB20" s="71"/>
    </row>
    <row r="21" spans="1:54" s="17" customFormat="1" ht="18" customHeight="1">
      <c r="A21" s="27"/>
      <c r="B21" s="78" t="s">
        <v>17</v>
      </c>
      <c r="C21" s="22">
        <f aca="true" t="shared" si="10" ref="C21:D26">E21+G21+I21+L21</f>
        <v>214</v>
      </c>
      <c r="D21" s="22">
        <f t="shared" si="10"/>
        <v>20776</v>
      </c>
      <c r="E21" s="22">
        <v>98</v>
      </c>
      <c r="F21" s="29">
        <v>14139</v>
      </c>
      <c r="G21" s="29">
        <v>96</v>
      </c>
      <c r="H21" s="29">
        <v>4491</v>
      </c>
      <c r="I21" s="29">
        <v>0</v>
      </c>
      <c r="J21" s="29">
        <v>0</v>
      </c>
      <c r="K21" s="29"/>
      <c r="L21" s="22">
        <v>20</v>
      </c>
      <c r="M21" s="22">
        <v>2146</v>
      </c>
      <c r="N21" s="22">
        <f aca="true" t="shared" si="11" ref="N21:O26">AK21</f>
        <v>211</v>
      </c>
      <c r="O21" s="22">
        <f t="shared" si="11"/>
        <v>20561</v>
      </c>
      <c r="P21" s="22">
        <f aca="true" t="shared" si="12" ref="P21:Q26">AS21</f>
        <v>3</v>
      </c>
      <c r="Q21" s="22">
        <f t="shared" si="12"/>
        <v>215</v>
      </c>
      <c r="R21" s="22">
        <f aca="true" t="shared" si="13" ref="R21:S26">BA21</f>
        <v>0</v>
      </c>
      <c r="S21" s="22">
        <f t="shared" si="13"/>
        <v>0</v>
      </c>
      <c r="T21" s="40" t="s">
        <v>17</v>
      </c>
      <c r="X21" s="54" t="s">
        <v>17</v>
      </c>
      <c r="Y21" s="70">
        <f aca="true" t="shared" si="14" ref="Y21:AD26">AU21+AM21+AE21</f>
        <v>121</v>
      </c>
      <c r="Z21" s="53">
        <f t="shared" si="14"/>
        <v>16521</v>
      </c>
      <c r="AA21" s="53">
        <f t="shared" si="14"/>
        <v>0</v>
      </c>
      <c r="AB21" s="53">
        <f t="shared" si="14"/>
        <v>0</v>
      </c>
      <c r="AC21" s="53">
        <f t="shared" si="14"/>
        <v>93</v>
      </c>
      <c r="AD21" s="71">
        <f t="shared" si="14"/>
        <v>4255</v>
      </c>
      <c r="AE21" s="70">
        <v>118</v>
      </c>
      <c r="AF21" s="53">
        <v>16306</v>
      </c>
      <c r="AG21" s="22"/>
      <c r="AH21" s="53"/>
      <c r="AI21" s="53">
        <v>93</v>
      </c>
      <c r="AJ21" s="53">
        <v>4255</v>
      </c>
      <c r="AK21" s="53">
        <f aca="true" t="shared" si="15" ref="AK21:AL26">AE21+AG21+AI21</f>
        <v>211</v>
      </c>
      <c r="AL21" s="71">
        <f t="shared" si="15"/>
        <v>20561</v>
      </c>
      <c r="AM21" s="70">
        <v>3</v>
      </c>
      <c r="AN21" s="53">
        <v>215</v>
      </c>
      <c r="AO21" s="53"/>
      <c r="AP21" s="53"/>
      <c r="AQ21" s="53"/>
      <c r="AR21" s="53"/>
      <c r="AS21" s="53">
        <f aca="true" t="shared" si="16" ref="AS21:AT26">AM21+AO21+AQ21</f>
        <v>3</v>
      </c>
      <c r="AT21" s="71">
        <f t="shared" si="16"/>
        <v>215</v>
      </c>
      <c r="AU21" s="70"/>
      <c r="AV21" s="53"/>
      <c r="AW21" s="53"/>
      <c r="AX21" s="53"/>
      <c r="AY21" s="53"/>
      <c r="AZ21" s="53"/>
      <c r="BA21" s="53">
        <f aca="true" t="shared" si="17" ref="BA21:BB26">AU21+AW21+AY21</f>
        <v>0</v>
      </c>
      <c r="BB21" s="71">
        <f t="shared" si="17"/>
        <v>0</v>
      </c>
    </row>
    <row r="22" spans="1:54" s="17" customFormat="1" ht="18" customHeight="1">
      <c r="A22" s="27"/>
      <c r="B22" s="78" t="s">
        <v>18</v>
      </c>
      <c r="C22" s="22">
        <f t="shared" si="10"/>
        <v>299</v>
      </c>
      <c r="D22" s="22">
        <f t="shared" si="10"/>
        <v>30012</v>
      </c>
      <c r="E22" s="29">
        <v>139</v>
      </c>
      <c r="F22" s="29">
        <v>20782</v>
      </c>
      <c r="G22" s="29">
        <v>121</v>
      </c>
      <c r="H22" s="29">
        <v>6379</v>
      </c>
      <c r="I22" s="29">
        <v>3</v>
      </c>
      <c r="J22" s="29">
        <v>291</v>
      </c>
      <c r="K22" s="29"/>
      <c r="L22" s="22">
        <v>36</v>
      </c>
      <c r="M22" s="22">
        <v>2560</v>
      </c>
      <c r="N22" s="22">
        <f t="shared" si="11"/>
        <v>295</v>
      </c>
      <c r="O22" s="22">
        <f t="shared" si="11"/>
        <v>29366</v>
      </c>
      <c r="P22" s="22">
        <f t="shared" si="12"/>
        <v>4</v>
      </c>
      <c r="Q22" s="22">
        <f t="shared" si="12"/>
        <v>646</v>
      </c>
      <c r="R22" s="22">
        <f t="shared" si="13"/>
        <v>0</v>
      </c>
      <c r="S22" s="22">
        <f t="shared" si="13"/>
        <v>0</v>
      </c>
      <c r="T22" s="40" t="s">
        <v>18</v>
      </c>
      <c r="X22" s="54" t="s">
        <v>18</v>
      </c>
      <c r="Y22" s="70">
        <f t="shared" si="14"/>
        <v>157</v>
      </c>
      <c r="Z22" s="53">
        <f t="shared" si="14"/>
        <v>23147</v>
      </c>
      <c r="AA22" s="53">
        <f t="shared" si="14"/>
        <v>36</v>
      </c>
      <c r="AB22" s="53">
        <f t="shared" si="14"/>
        <v>1718</v>
      </c>
      <c r="AC22" s="53">
        <f t="shared" si="14"/>
        <v>106</v>
      </c>
      <c r="AD22" s="71">
        <f t="shared" si="14"/>
        <v>5147</v>
      </c>
      <c r="AE22" s="70">
        <v>153</v>
      </c>
      <c r="AF22" s="53">
        <v>22501</v>
      </c>
      <c r="AG22" s="53">
        <v>36</v>
      </c>
      <c r="AH22" s="53">
        <v>1718</v>
      </c>
      <c r="AI22" s="53">
        <v>106</v>
      </c>
      <c r="AJ22" s="53">
        <v>5147</v>
      </c>
      <c r="AK22" s="53">
        <f t="shared" si="15"/>
        <v>295</v>
      </c>
      <c r="AL22" s="71">
        <f t="shared" si="15"/>
        <v>29366</v>
      </c>
      <c r="AM22" s="70">
        <v>4</v>
      </c>
      <c r="AN22" s="53">
        <v>646</v>
      </c>
      <c r="AO22" s="53"/>
      <c r="AP22" s="53"/>
      <c r="AQ22" s="53"/>
      <c r="AR22" s="53"/>
      <c r="AS22" s="53">
        <f t="shared" si="16"/>
        <v>4</v>
      </c>
      <c r="AT22" s="71">
        <f t="shared" si="16"/>
        <v>646</v>
      </c>
      <c r="AU22" s="70"/>
      <c r="AV22" s="53"/>
      <c r="AW22" s="53"/>
      <c r="AX22" s="53"/>
      <c r="AY22" s="53"/>
      <c r="AZ22" s="53"/>
      <c r="BA22" s="53">
        <f t="shared" si="17"/>
        <v>0</v>
      </c>
      <c r="BB22" s="71">
        <f t="shared" si="17"/>
        <v>0</v>
      </c>
    </row>
    <row r="23" spans="1:54" s="17" customFormat="1" ht="18" customHeight="1">
      <c r="A23" s="72"/>
      <c r="B23" s="78" t="s">
        <v>19</v>
      </c>
      <c r="C23" s="22">
        <f t="shared" si="10"/>
        <v>318</v>
      </c>
      <c r="D23" s="22">
        <f t="shared" si="10"/>
        <v>28954</v>
      </c>
      <c r="E23" s="29">
        <v>150</v>
      </c>
      <c r="F23" s="29">
        <v>21681</v>
      </c>
      <c r="G23" s="29">
        <v>141</v>
      </c>
      <c r="H23" s="29">
        <v>6137</v>
      </c>
      <c r="I23" s="29">
        <v>21</v>
      </c>
      <c r="J23" s="29">
        <v>433</v>
      </c>
      <c r="K23" s="29"/>
      <c r="L23" s="22">
        <v>6</v>
      </c>
      <c r="M23" s="22">
        <v>703</v>
      </c>
      <c r="N23" s="22">
        <f t="shared" si="11"/>
        <v>292</v>
      </c>
      <c r="O23" s="22">
        <f t="shared" si="11"/>
        <v>27971</v>
      </c>
      <c r="P23" s="22">
        <f t="shared" si="12"/>
        <v>26</v>
      </c>
      <c r="Q23" s="22">
        <f t="shared" si="12"/>
        <v>983</v>
      </c>
      <c r="R23" s="22">
        <f t="shared" si="13"/>
        <v>0</v>
      </c>
      <c r="S23" s="22">
        <f t="shared" si="13"/>
        <v>0</v>
      </c>
      <c r="T23" s="40" t="s">
        <v>19</v>
      </c>
      <c r="X23" s="54" t="s">
        <v>19</v>
      </c>
      <c r="Y23" s="70">
        <f t="shared" si="14"/>
        <v>157</v>
      </c>
      <c r="Z23" s="53">
        <f t="shared" si="14"/>
        <v>22403</v>
      </c>
      <c r="AA23" s="53">
        <f t="shared" si="14"/>
        <v>86</v>
      </c>
      <c r="AB23" s="53">
        <f t="shared" si="14"/>
        <v>3563</v>
      </c>
      <c r="AC23" s="53">
        <f t="shared" si="14"/>
        <v>75</v>
      </c>
      <c r="AD23" s="71">
        <f t="shared" si="14"/>
        <v>2988</v>
      </c>
      <c r="AE23" s="70">
        <v>151</v>
      </c>
      <c r="AF23" s="53">
        <v>21834</v>
      </c>
      <c r="AG23" s="53">
        <v>66</v>
      </c>
      <c r="AH23" s="53">
        <v>3149</v>
      </c>
      <c r="AI23" s="53">
        <v>75</v>
      </c>
      <c r="AJ23" s="53">
        <v>2988</v>
      </c>
      <c r="AK23" s="53">
        <f t="shared" si="15"/>
        <v>292</v>
      </c>
      <c r="AL23" s="71">
        <f t="shared" si="15"/>
        <v>27971</v>
      </c>
      <c r="AM23" s="70">
        <v>6</v>
      </c>
      <c r="AN23" s="53">
        <v>569</v>
      </c>
      <c r="AO23" s="53">
        <v>20</v>
      </c>
      <c r="AP23" s="53">
        <v>414</v>
      </c>
      <c r="AQ23" s="53"/>
      <c r="AR23" s="53"/>
      <c r="AS23" s="53">
        <f t="shared" si="16"/>
        <v>26</v>
      </c>
      <c r="AT23" s="71">
        <f t="shared" si="16"/>
        <v>983</v>
      </c>
      <c r="AU23" s="70"/>
      <c r="AV23" s="53"/>
      <c r="AW23" s="53"/>
      <c r="AX23" s="53"/>
      <c r="AY23" s="53"/>
      <c r="AZ23" s="53"/>
      <c r="BA23" s="53">
        <f t="shared" si="17"/>
        <v>0</v>
      </c>
      <c r="BB23" s="71">
        <f t="shared" si="17"/>
        <v>0</v>
      </c>
    </row>
    <row r="24" spans="2:54" s="17" customFormat="1" ht="18" customHeight="1">
      <c r="B24" s="78" t="s">
        <v>23</v>
      </c>
      <c r="C24" s="22">
        <f t="shared" si="10"/>
        <v>416</v>
      </c>
      <c r="D24" s="22">
        <f t="shared" si="10"/>
        <v>35352</v>
      </c>
      <c r="E24" s="29">
        <v>134</v>
      </c>
      <c r="F24" s="29">
        <v>18955</v>
      </c>
      <c r="G24" s="29">
        <v>223</v>
      </c>
      <c r="H24" s="29">
        <v>10581</v>
      </c>
      <c r="I24" s="29">
        <v>0</v>
      </c>
      <c r="J24" s="29">
        <v>0</v>
      </c>
      <c r="K24" s="29"/>
      <c r="L24" s="22">
        <v>59</v>
      </c>
      <c r="M24" s="22">
        <v>5816</v>
      </c>
      <c r="N24" s="22">
        <f t="shared" si="11"/>
        <v>407</v>
      </c>
      <c r="O24" s="22">
        <f t="shared" si="11"/>
        <v>34852</v>
      </c>
      <c r="P24" s="22">
        <f t="shared" si="12"/>
        <v>9</v>
      </c>
      <c r="Q24" s="22">
        <f t="shared" si="12"/>
        <v>500</v>
      </c>
      <c r="R24" s="22">
        <f t="shared" si="13"/>
        <v>0</v>
      </c>
      <c r="S24" s="22">
        <f t="shared" si="13"/>
        <v>0</v>
      </c>
      <c r="T24" s="40" t="s">
        <v>23</v>
      </c>
      <c r="X24" s="54" t="s">
        <v>20</v>
      </c>
      <c r="Y24" s="70">
        <f t="shared" si="14"/>
        <v>150</v>
      </c>
      <c r="Z24" s="53">
        <f t="shared" si="14"/>
        <v>20824</v>
      </c>
      <c r="AA24" s="53">
        <f t="shared" si="14"/>
        <v>56</v>
      </c>
      <c r="AB24" s="53">
        <f t="shared" si="14"/>
        <v>2847</v>
      </c>
      <c r="AC24" s="53">
        <f t="shared" si="14"/>
        <v>210</v>
      </c>
      <c r="AD24" s="71">
        <f t="shared" si="14"/>
        <v>11681</v>
      </c>
      <c r="AE24" s="70">
        <v>149</v>
      </c>
      <c r="AF24" s="53">
        <v>20697</v>
      </c>
      <c r="AG24" s="53">
        <v>56</v>
      </c>
      <c r="AH24" s="53">
        <v>2847</v>
      </c>
      <c r="AI24" s="53">
        <v>202</v>
      </c>
      <c r="AJ24" s="53">
        <v>11308</v>
      </c>
      <c r="AK24" s="53">
        <f t="shared" si="15"/>
        <v>407</v>
      </c>
      <c r="AL24" s="71">
        <f t="shared" si="15"/>
        <v>34852</v>
      </c>
      <c r="AM24" s="70">
        <v>1</v>
      </c>
      <c r="AN24" s="53">
        <v>127</v>
      </c>
      <c r="AO24" s="53"/>
      <c r="AP24" s="53"/>
      <c r="AQ24" s="53">
        <v>8</v>
      </c>
      <c r="AR24" s="53">
        <v>373</v>
      </c>
      <c r="AS24" s="53">
        <f t="shared" si="16"/>
        <v>9</v>
      </c>
      <c r="AT24" s="71">
        <f t="shared" si="16"/>
        <v>500</v>
      </c>
      <c r="AU24" s="70"/>
      <c r="AV24" s="53"/>
      <c r="AW24" s="53"/>
      <c r="AX24" s="53"/>
      <c r="AY24" s="53"/>
      <c r="AZ24" s="53"/>
      <c r="BA24" s="53">
        <f t="shared" si="17"/>
        <v>0</v>
      </c>
      <c r="BB24" s="71">
        <f t="shared" si="17"/>
        <v>0</v>
      </c>
    </row>
    <row r="25" spans="2:54" s="17" customFormat="1" ht="18" customHeight="1">
      <c r="B25" s="78" t="s">
        <v>30</v>
      </c>
      <c r="C25" s="22">
        <f t="shared" si="10"/>
        <v>342</v>
      </c>
      <c r="D25" s="22">
        <f t="shared" si="10"/>
        <v>27935</v>
      </c>
      <c r="E25" s="29">
        <v>103</v>
      </c>
      <c r="F25" s="29">
        <v>13952</v>
      </c>
      <c r="G25" s="29">
        <v>161</v>
      </c>
      <c r="H25" s="29">
        <v>6008</v>
      </c>
      <c r="I25" s="29">
        <v>1</v>
      </c>
      <c r="J25" s="29">
        <v>303</v>
      </c>
      <c r="K25" s="29"/>
      <c r="L25" s="29">
        <v>77</v>
      </c>
      <c r="M25" s="22">
        <v>7672</v>
      </c>
      <c r="N25" s="22">
        <f t="shared" si="11"/>
        <v>342</v>
      </c>
      <c r="O25" s="22">
        <f t="shared" si="11"/>
        <v>27935</v>
      </c>
      <c r="P25" s="22">
        <f t="shared" si="12"/>
        <v>0</v>
      </c>
      <c r="Q25" s="22">
        <f t="shared" si="12"/>
        <v>0</v>
      </c>
      <c r="R25" s="22">
        <f t="shared" si="13"/>
        <v>0</v>
      </c>
      <c r="S25" s="22">
        <f t="shared" si="13"/>
        <v>0</v>
      </c>
      <c r="T25" s="40" t="s">
        <v>30</v>
      </c>
      <c r="X25" s="54" t="s">
        <v>21</v>
      </c>
      <c r="Y25" s="70">
        <f t="shared" si="14"/>
        <v>120</v>
      </c>
      <c r="Z25" s="53">
        <f t="shared" si="14"/>
        <v>16141</v>
      </c>
      <c r="AA25" s="53">
        <f t="shared" si="14"/>
        <v>34</v>
      </c>
      <c r="AB25" s="53">
        <f t="shared" si="14"/>
        <v>926</v>
      </c>
      <c r="AC25" s="53">
        <f t="shared" si="14"/>
        <v>188</v>
      </c>
      <c r="AD25" s="71">
        <f t="shared" si="14"/>
        <v>10868</v>
      </c>
      <c r="AE25" s="70">
        <v>120</v>
      </c>
      <c r="AF25" s="53">
        <v>16141</v>
      </c>
      <c r="AG25" s="53">
        <v>34</v>
      </c>
      <c r="AH25" s="53">
        <v>926</v>
      </c>
      <c r="AI25" s="53">
        <v>188</v>
      </c>
      <c r="AJ25" s="53">
        <v>10868</v>
      </c>
      <c r="AK25" s="53">
        <f t="shared" si="15"/>
        <v>342</v>
      </c>
      <c r="AL25" s="71">
        <f t="shared" si="15"/>
        <v>27935</v>
      </c>
      <c r="AM25" s="70"/>
      <c r="AN25" s="53"/>
      <c r="AO25" s="53"/>
      <c r="AP25" s="53"/>
      <c r="AQ25" s="53"/>
      <c r="AR25" s="53"/>
      <c r="AS25" s="53">
        <f t="shared" si="16"/>
        <v>0</v>
      </c>
      <c r="AT25" s="71">
        <f t="shared" si="16"/>
        <v>0</v>
      </c>
      <c r="AU25" s="70"/>
      <c r="AV25" s="53"/>
      <c r="AW25" s="53"/>
      <c r="AX25" s="53"/>
      <c r="AY25" s="53"/>
      <c r="AZ25" s="53"/>
      <c r="BA25" s="53">
        <f t="shared" si="17"/>
        <v>0</v>
      </c>
      <c r="BB25" s="71">
        <f t="shared" si="17"/>
        <v>0</v>
      </c>
    </row>
    <row r="26" spans="2:54" s="17" customFormat="1" ht="18" customHeight="1">
      <c r="B26" s="78" t="s">
        <v>31</v>
      </c>
      <c r="C26" s="22">
        <f t="shared" si="10"/>
        <v>468</v>
      </c>
      <c r="D26" s="22">
        <f t="shared" si="10"/>
        <v>35496</v>
      </c>
      <c r="E26" s="29">
        <v>130</v>
      </c>
      <c r="F26" s="29">
        <v>19162</v>
      </c>
      <c r="G26" s="29">
        <v>274</v>
      </c>
      <c r="H26" s="29">
        <v>12299</v>
      </c>
      <c r="I26" s="29">
        <v>32</v>
      </c>
      <c r="J26" s="29">
        <v>1102</v>
      </c>
      <c r="K26" s="29"/>
      <c r="L26" s="22">
        <v>32</v>
      </c>
      <c r="M26" s="22">
        <v>2933</v>
      </c>
      <c r="N26" s="22">
        <f t="shared" si="11"/>
        <v>464</v>
      </c>
      <c r="O26" s="22">
        <f t="shared" si="11"/>
        <v>35060</v>
      </c>
      <c r="P26" s="22">
        <f t="shared" si="12"/>
        <v>4</v>
      </c>
      <c r="Q26" s="22">
        <f t="shared" si="12"/>
        <v>436</v>
      </c>
      <c r="R26" s="22">
        <f t="shared" si="13"/>
        <v>0</v>
      </c>
      <c r="S26" s="22">
        <f t="shared" si="13"/>
        <v>0</v>
      </c>
      <c r="T26" s="40" t="s">
        <v>31</v>
      </c>
      <c r="X26" s="54" t="s">
        <v>22</v>
      </c>
      <c r="Y26" s="70">
        <f t="shared" si="14"/>
        <v>132</v>
      </c>
      <c r="Z26" s="53">
        <f t="shared" si="14"/>
        <v>19372</v>
      </c>
      <c r="AA26" s="53">
        <f t="shared" si="14"/>
        <v>82</v>
      </c>
      <c r="AB26" s="53">
        <f t="shared" si="14"/>
        <v>3491</v>
      </c>
      <c r="AC26" s="53">
        <f t="shared" si="14"/>
        <v>254</v>
      </c>
      <c r="AD26" s="71">
        <f t="shared" si="14"/>
        <v>12633</v>
      </c>
      <c r="AE26" s="70">
        <v>128</v>
      </c>
      <c r="AF26" s="53">
        <v>18936</v>
      </c>
      <c r="AG26" s="53">
        <v>82</v>
      </c>
      <c r="AH26" s="53">
        <v>3491</v>
      </c>
      <c r="AI26" s="53">
        <v>254</v>
      </c>
      <c r="AJ26" s="53">
        <v>12633</v>
      </c>
      <c r="AK26" s="53">
        <f t="shared" si="15"/>
        <v>464</v>
      </c>
      <c r="AL26" s="71">
        <f t="shared" si="15"/>
        <v>35060</v>
      </c>
      <c r="AM26" s="70">
        <v>4</v>
      </c>
      <c r="AN26" s="53">
        <v>436</v>
      </c>
      <c r="AO26" s="53"/>
      <c r="AP26" s="53"/>
      <c r="AQ26" s="53"/>
      <c r="AR26" s="53"/>
      <c r="AS26" s="53">
        <f t="shared" si="16"/>
        <v>4</v>
      </c>
      <c r="AT26" s="71">
        <f t="shared" si="16"/>
        <v>436</v>
      </c>
      <c r="AU26" s="70"/>
      <c r="AV26" s="53"/>
      <c r="AW26" s="53"/>
      <c r="AX26" s="53"/>
      <c r="AY26" s="53"/>
      <c r="AZ26" s="53"/>
      <c r="BA26" s="53">
        <f t="shared" si="17"/>
        <v>0</v>
      </c>
      <c r="BB26" s="71">
        <f t="shared" si="17"/>
        <v>0</v>
      </c>
    </row>
    <row r="27" spans="1:54" ht="9.75" customHeight="1" thickBot="1">
      <c r="A27" s="11"/>
      <c r="B27" s="11"/>
      <c r="C27" s="26"/>
      <c r="D27" s="11"/>
      <c r="E27" s="11"/>
      <c r="F27" s="11"/>
      <c r="G27" s="11"/>
      <c r="H27" s="11"/>
      <c r="I27" s="11"/>
      <c r="J27" s="11"/>
      <c r="L27" s="11"/>
      <c r="M27" s="11"/>
      <c r="N27" s="11"/>
      <c r="O27" s="11"/>
      <c r="P27" s="11"/>
      <c r="Q27" s="11"/>
      <c r="R27" s="11"/>
      <c r="S27" s="11"/>
      <c r="T27" s="26"/>
      <c r="U27" s="11"/>
      <c r="Y27" s="73"/>
      <c r="Z27" s="74"/>
      <c r="AA27" s="74"/>
      <c r="AB27" s="74"/>
      <c r="AC27" s="74"/>
      <c r="AD27" s="75"/>
      <c r="AE27" s="73"/>
      <c r="AF27" s="74"/>
      <c r="AG27" s="74"/>
      <c r="AH27" s="74"/>
      <c r="AI27" s="74"/>
      <c r="AJ27" s="74"/>
      <c r="AK27" s="74"/>
      <c r="AL27" s="75"/>
      <c r="AM27" s="73"/>
      <c r="AN27" s="74"/>
      <c r="AO27" s="74"/>
      <c r="AP27" s="74"/>
      <c r="AQ27" s="74"/>
      <c r="AR27" s="74"/>
      <c r="AS27" s="74"/>
      <c r="AT27" s="75"/>
      <c r="AU27" s="73"/>
      <c r="AV27" s="74"/>
      <c r="AW27" s="74"/>
      <c r="AX27" s="74"/>
      <c r="AY27" s="74"/>
      <c r="AZ27" s="74"/>
      <c r="BA27" s="74"/>
      <c r="BB27" s="75"/>
    </row>
    <row r="28" spans="2:25" ht="14.25" thickTop="1">
      <c r="B28" s="8"/>
      <c r="C28" s="14"/>
      <c r="D28" s="14"/>
      <c r="E28" s="14"/>
      <c r="F28" s="14"/>
      <c r="G28" s="5"/>
      <c r="H28" s="5"/>
      <c r="I28" s="5"/>
      <c r="J28" s="5"/>
      <c r="Y28" s="52">
        <f>SUM(Y14:Y27)</f>
        <v>1845</v>
      </c>
    </row>
    <row r="29" spans="1:19" ht="13.5">
      <c r="A29" s="48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2:10" ht="13.5">
      <c r="B30" s="8"/>
      <c r="C30" s="8"/>
      <c r="D30" s="8"/>
      <c r="E30" s="8"/>
      <c r="F30" s="8"/>
      <c r="G30" s="8"/>
      <c r="H30" s="8"/>
      <c r="I30" s="8"/>
      <c r="J30" s="8"/>
    </row>
    <row r="31" spans="2:10" ht="13.5">
      <c r="B31" s="8"/>
      <c r="C31" s="8"/>
      <c r="D31" s="8"/>
      <c r="E31" s="8"/>
      <c r="F31" s="8"/>
      <c r="G31" s="8"/>
      <c r="H31" s="8"/>
      <c r="I31" s="8"/>
      <c r="J31" s="8"/>
    </row>
  </sheetData>
  <mergeCells count="36">
    <mergeCell ref="AC9:AD9"/>
    <mergeCell ref="AA9:AB9"/>
    <mergeCell ref="Y9:Z9"/>
    <mergeCell ref="BA9:BB9"/>
    <mergeCell ref="AY9:AZ9"/>
    <mergeCell ref="AW9:AX9"/>
    <mergeCell ref="AU9:AV9"/>
    <mergeCell ref="AS9:AT9"/>
    <mergeCell ref="AQ9:AR9"/>
    <mergeCell ref="AO9:AP9"/>
    <mergeCell ref="AE8:AL8"/>
    <mergeCell ref="AM9:AN9"/>
    <mergeCell ref="AK9:AL9"/>
    <mergeCell ref="AI9:AJ9"/>
    <mergeCell ref="AG9:AH9"/>
    <mergeCell ref="AE9:AF9"/>
    <mergeCell ref="Y8:AD8"/>
    <mergeCell ref="AM8:AT8"/>
    <mergeCell ref="AU8:BB8"/>
    <mergeCell ref="E1:J1"/>
    <mergeCell ref="L1:R1"/>
    <mergeCell ref="R5:S5"/>
    <mergeCell ref="G5:H5"/>
    <mergeCell ref="I5:J5"/>
    <mergeCell ref="L5:M5"/>
    <mergeCell ref="N5:O5"/>
    <mergeCell ref="A3:D3"/>
    <mergeCell ref="R3:U3"/>
    <mergeCell ref="A4:B6"/>
    <mergeCell ref="C4:D5"/>
    <mergeCell ref="E4:J4"/>
    <mergeCell ref="L4:M4"/>
    <mergeCell ref="N4:S4"/>
    <mergeCell ref="T4:U6"/>
    <mergeCell ref="E5:F5"/>
    <mergeCell ref="P5:Q5"/>
  </mergeCells>
  <printOptions/>
  <pageMargins left="0.45" right="0.19" top="0.53" bottom="0" header="6.59" footer="0.5118110236220472"/>
  <pageSetup horizontalDpi="600" verticalDpi="600" orientation="portrait" paperSize="9" scale="86"/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2005-12-09T01:08:31Z</cp:lastPrinted>
  <dcterms:created xsi:type="dcterms:W3CDTF">1998-03-30T06:18:27Z</dcterms:created>
  <dcterms:modified xsi:type="dcterms:W3CDTF">2006-12-27T07:35:14Z</dcterms:modified>
  <cp:category/>
  <cp:version/>
  <cp:contentType/>
  <cp:contentStatus/>
</cp:coreProperties>
</file>