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63" sheetId="1" r:id="rId1"/>
  </sheets>
  <definedNames>
    <definedName name="_xlnm.Print_Area" localSheetId="0">'163'!$A$1:$T$63</definedName>
  </definedNames>
  <calcPr fullCalcOnLoad="1"/>
</workbook>
</file>

<file path=xl/sharedStrings.xml><?xml version="1.0" encoding="utf-8"?>
<sst xmlns="http://schemas.openxmlformats.org/spreadsheetml/2006/main" count="172" uniqueCount="159">
  <si>
    <t xml:space="preserve">  (単位 千円)</t>
  </si>
  <si>
    <t xml:space="preserve">県市町村振興課「市町村財政概況」  </t>
  </si>
  <si>
    <t>年度・市町村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</si>
  <si>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</si>
  <si>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</si>
  <si>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</si>
  <si>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</si>
  <si>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</si>
  <si>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</si>
  <si>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</si>
  <si>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</si>
  <si>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</si>
  <si>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</si>
  <si>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</si>
  <si>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</si>
  <si>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</si>
  <si>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年度
市町村</t>
  </si>
  <si>
    <r>
      <t xml:space="preserve"> 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</t>
    </r>
  </si>
  <si>
    <t>構  成  比</t>
  </si>
  <si>
    <t xml:space="preserve">  ％</t>
  </si>
  <si>
    <t>市      部</t>
  </si>
  <si>
    <t>市部</t>
  </si>
  <si>
    <t>郡      部</t>
  </si>
  <si>
    <t>郡部</t>
  </si>
  <si>
    <t xml:space="preserve">１ </t>
  </si>
  <si>
    <t>鳥取市</t>
  </si>
  <si>
    <t xml:space="preserve">２ </t>
  </si>
  <si>
    <t>米子市</t>
  </si>
  <si>
    <t xml:space="preserve">３ </t>
  </si>
  <si>
    <t>倉吉市</t>
  </si>
  <si>
    <t xml:space="preserve">４ </t>
  </si>
  <si>
    <t>境港市</t>
  </si>
  <si>
    <t xml:space="preserve">Ａ </t>
  </si>
  <si>
    <t>岩美郡</t>
  </si>
  <si>
    <t>国府町</t>
  </si>
  <si>
    <t xml:space="preserve">５ </t>
  </si>
  <si>
    <t xml:space="preserve">６ </t>
  </si>
  <si>
    <t>岩美町</t>
  </si>
  <si>
    <t xml:space="preserve">７ </t>
  </si>
  <si>
    <t>福部村</t>
  </si>
  <si>
    <t xml:space="preserve">Ｂ </t>
  </si>
  <si>
    <t>八頭郡</t>
  </si>
  <si>
    <t xml:space="preserve">８ </t>
  </si>
  <si>
    <t>郡家町</t>
  </si>
  <si>
    <t xml:space="preserve">９ </t>
  </si>
  <si>
    <t>船岡町</t>
  </si>
  <si>
    <t>河原町</t>
  </si>
  <si>
    <t>八東町</t>
  </si>
  <si>
    <t>若桜町</t>
  </si>
  <si>
    <t>用瀬町</t>
  </si>
  <si>
    <t>佐治村</t>
  </si>
  <si>
    <t>智頭町</t>
  </si>
  <si>
    <t xml:space="preserve">Ｃ </t>
  </si>
  <si>
    <t>気高郡</t>
  </si>
  <si>
    <t>気高町</t>
  </si>
  <si>
    <t>鹿野町</t>
  </si>
  <si>
    <t>青谷町</t>
  </si>
  <si>
    <t xml:space="preserve">Ｄ </t>
  </si>
  <si>
    <t>東伯郡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</si>
  <si>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</si>
  <si>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</si>
  <si>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</si>
  <si>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</si>
  <si>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</si>
  <si>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</si>
  <si>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</si>
  <si>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</si>
  <si>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</si>
  <si>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西伯郡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</si>
  <si>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</si>
  <si>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</si>
  <si>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</si>
  <si>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</si>
  <si>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</si>
  <si>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</si>
  <si>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</si>
  <si>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</si>
  <si>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 xml:space="preserve">Ｆ </t>
  </si>
  <si>
    <t>日野郡</t>
  </si>
  <si>
    <t>日南町</t>
  </si>
  <si>
    <t>日野町</t>
  </si>
  <si>
    <t>江府町</t>
  </si>
  <si>
    <t>溝口町</t>
  </si>
  <si>
    <t xml:space="preserve">163  市町村別・科目別市町 </t>
  </si>
  <si>
    <r>
      <t xml:space="preserve">  村 </t>
    </r>
    <r>
      <rPr>
        <b/>
        <sz val="5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財 </t>
    </r>
    <r>
      <rPr>
        <b/>
        <sz val="5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政 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歳 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出  </t>
    </r>
    <r>
      <rPr>
        <sz val="14"/>
        <rFont val="ＭＳ 明朝"/>
        <family val="1"/>
      </rPr>
      <t xml:space="preserve"> (普通会計)  平成11～平成15年度  </t>
    </r>
  </si>
  <si>
    <t>総  額</t>
  </si>
  <si>
    <t>前  年  度
繰上充用金</t>
  </si>
  <si>
    <r>
      <t xml:space="preserve"> 平成 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年度決算</t>
    </r>
  </si>
  <si>
    <r>
      <t xml:space="preserve">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12</t>
    </r>
  </si>
  <si>
    <t>　12</t>
  </si>
  <si>
    <t xml:space="preserve">      13</t>
  </si>
  <si>
    <t xml:space="preserve">  13</t>
  </si>
  <si>
    <t xml:space="preserve">      14</t>
  </si>
  <si>
    <t xml:space="preserve">  14</t>
  </si>
  <si>
    <t xml:space="preserve">      15</t>
  </si>
  <si>
    <t xml:space="preserve">  15</t>
  </si>
  <si>
    <t xml:space="preserve">５ </t>
  </si>
  <si>
    <t xml:space="preserve">９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</si>
  <si>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0</t>
    </r>
  </si>
  <si>
    <t xml:space="preserve">10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</si>
  <si>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1</t>
    </r>
  </si>
  <si>
    <t xml:space="preserve">11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</si>
  <si>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2</t>
    </r>
  </si>
  <si>
    <t xml:space="preserve">12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</si>
  <si>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3</t>
    </r>
  </si>
  <si>
    <t xml:space="preserve">13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</si>
  <si>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4</t>
    </r>
  </si>
  <si>
    <t xml:space="preserve">14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</si>
  <si>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5</t>
    </r>
  </si>
  <si>
    <t xml:space="preserve">15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</si>
  <si>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6</t>
    </r>
  </si>
  <si>
    <t xml:space="preserve">16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</si>
  <si>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7</t>
    </r>
  </si>
  <si>
    <t xml:space="preserve">17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</si>
  <si>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8</t>
    </r>
  </si>
  <si>
    <t xml:space="preserve">18 </t>
  </si>
  <si>
    <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9</t>
    </r>
  </si>
  <si>
    <t xml:space="preserve">19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</si>
  <si>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0</t>
    </r>
  </si>
  <si>
    <t xml:space="preserve">20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</si>
  <si>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1</t>
    </r>
  </si>
  <si>
    <t xml:space="preserve">21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</si>
  <si>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2</t>
    </r>
  </si>
  <si>
    <t xml:space="preserve">22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</si>
  <si>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3</t>
    </r>
  </si>
  <si>
    <t xml:space="preserve">23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</si>
  <si>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4</t>
    </r>
  </si>
  <si>
    <t xml:space="preserve">24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</si>
  <si>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5</t>
    </r>
  </si>
  <si>
    <t xml:space="preserve">25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</si>
  <si>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6</t>
    </r>
  </si>
  <si>
    <t xml:space="preserve">26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</si>
  <si>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7</t>
    </r>
  </si>
  <si>
    <t xml:space="preserve">27 </t>
  </si>
  <si>
    <t xml:space="preserve">Ｅ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</si>
  <si>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8</t>
    </r>
  </si>
  <si>
    <t xml:space="preserve">28 </t>
  </si>
  <si>
    <r>
      <t xml:space="preserve">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9</t>
    </r>
  </si>
  <si>
    <t xml:space="preserve">29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</si>
  <si>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0</t>
    </r>
  </si>
  <si>
    <t xml:space="preserve">30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</si>
  <si>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1</t>
    </r>
  </si>
  <si>
    <t xml:space="preserve">31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</si>
  <si>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2</t>
    </r>
  </si>
  <si>
    <t xml:space="preserve">32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</si>
  <si>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3</t>
    </r>
  </si>
  <si>
    <t xml:space="preserve">33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</si>
  <si>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4</t>
    </r>
  </si>
  <si>
    <t xml:space="preserve">34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</si>
  <si>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5</t>
    </r>
  </si>
  <si>
    <t xml:space="preserve">35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</si>
  <si>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6</t>
    </r>
  </si>
  <si>
    <t xml:space="preserve">36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</si>
  <si>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7</t>
    </r>
  </si>
  <si>
    <t xml:space="preserve">37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</si>
  <si>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8</t>
    </r>
  </si>
  <si>
    <t xml:space="preserve">38 </t>
  </si>
  <si>
    <r>
      <t xml:space="preserve"> 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9</t>
    </r>
  </si>
  <si>
    <t xml:space="preserve">39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</si>
</sst>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5"/>
      <name val="ＭＳ 明朝"/>
      <family val="1"/>
    </font>
    <font>
      <b/>
      <sz val="6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0" fillId="0" borderId="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 quotePrefix="1">
      <alignment horizontal="right" vertical="center"/>
    </xf>
    <xf numFmtId="49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right" vertical="center" shrinkToFit="1"/>
    </xf>
    <xf numFmtId="181" fontId="8" fillId="0" borderId="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vertical="center"/>
    </xf>
    <xf numFmtId="191" fontId="8" fillId="0" borderId="0" xfId="0" applyNumberFormat="1" applyFont="1" applyBorder="1" applyAlignment="1" quotePrefix="1">
      <alignment horizontal="right" vertical="center"/>
    </xf>
    <xf numFmtId="49" fontId="9" fillId="0" borderId="11" xfId="0" applyNumberFormat="1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 quotePrefix="1">
      <alignment horizontal="right" vertical="center"/>
    </xf>
    <xf numFmtId="181" fontId="0" fillId="0" borderId="0" xfId="0" applyNumberFormat="1" applyBorder="1" applyAlignment="1" quotePrefix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91" fontId="10" fillId="0" borderId="0" xfId="0" applyNumberFormat="1" applyFont="1" applyBorder="1" applyAlignment="1" quotePrefix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1" fontId="0" fillId="0" borderId="1" xfId="0" applyNumberFormat="1" applyBorder="1" applyAlignment="1">
      <alignment horizontal="right" vertical="center"/>
    </xf>
    <xf numFmtId="181" fontId="0" fillId="0" borderId="1" xfId="0" applyNumberFormat="1" applyBorder="1" applyAlignment="1">
      <alignment vertical="center"/>
    </xf>
    <xf numFmtId="181" fontId="0" fillId="0" borderId="1" xfId="0" applyNumberFormat="1" applyBorder="1" applyAlignment="1" quotePrefix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SheetLayoutView="75" workbookViewId="0" topLeftCell="A1">
      <pane xSplit="3" ySplit="4" topLeftCell="D6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796875" defaultRowHeight="14.25"/>
  <cols>
    <col min="1" max="1" width="6.59765625" style="0" customWidth="1"/>
    <col min="2" max="2" width="10.59765625" style="0" customWidth="1"/>
    <col min="3" max="3" width="0.59375" style="0" customWidth="1"/>
    <col min="4" max="4" width="16.8984375" style="0" customWidth="1"/>
    <col min="5" max="5" width="15.09765625" style="0" customWidth="1"/>
    <col min="6" max="6" width="16.5" style="0" customWidth="1"/>
    <col min="7" max="8" width="16.09765625" style="0" customWidth="1"/>
    <col min="9" max="9" width="13.59765625" style="0" customWidth="1"/>
    <col min="10" max="10" width="16.09765625" style="0" customWidth="1"/>
    <col min="11" max="11" width="0.8984375" style="0" customWidth="1"/>
    <col min="12" max="12" width="16.09765625" style="0" customWidth="1"/>
    <col min="13" max="13" width="16.5" style="0" customWidth="1"/>
    <col min="14" max="14" width="15" style="0" customWidth="1"/>
    <col min="15" max="15" width="16.3984375" style="0" customWidth="1"/>
    <col min="16" max="16" width="15" style="0" customWidth="1"/>
    <col min="17" max="17" width="16.5" style="0" customWidth="1"/>
    <col min="18" max="18" width="13" style="0" customWidth="1"/>
    <col min="19" max="19" width="11.8984375" style="0" customWidth="1"/>
    <col min="20" max="20" width="7.09765625" style="0" customWidth="1"/>
    <col min="21" max="16384" width="8.8984375" style="0" customWidth="1"/>
  </cols>
  <sheetData>
    <row r="1" spans="5:18" s="1" customFormat="1" ht="25.5" customHeight="1">
      <c r="E1" s="2"/>
      <c r="F1" s="3" t="s">
        <v>83</v>
      </c>
      <c r="G1" s="3"/>
      <c r="H1" s="3"/>
      <c r="I1" s="3"/>
      <c r="J1" s="3"/>
      <c r="K1" s="4"/>
      <c r="L1" s="5" t="s">
        <v>84</v>
      </c>
      <c r="M1" s="6"/>
      <c r="N1" s="6"/>
      <c r="O1" s="6"/>
      <c r="P1" s="6"/>
      <c r="Q1" s="6"/>
      <c r="R1" s="7"/>
    </row>
    <row r="2" ht="25.5" customHeight="1"/>
    <row r="3" spans="1:20" s="1" customFormat="1" ht="21.75" customHeight="1" thickBot="1">
      <c r="A3" s="1" t="s">
        <v>0</v>
      </c>
      <c r="Q3" s="8" t="s">
        <v>1</v>
      </c>
      <c r="R3" s="8"/>
      <c r="S3" s="8"/>
      <c r="T3" s="8"/>
    </row>
    <row r="4" spans="1:20" ht="36.75" customHeight="1" thickTop="1">
      <c r="A4" s="9" t="s">
        <v>2</v>
      </c>
      <c r="B4" s="9"/>
      <c r="C4" s="10"/>
      <c r="D4" s="11" t="s">
        <v>85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L4" s="11" t="s">
        <v>9</v>
      </c>
      <c r="M4" s="12" t="s">
        <v>10</v>
      </c>
      <c r="N4" s="12" t="s">
        <v>11</v>
      </c>
      <c r="O4" s="12" t="s">
        <v>12</v>
      </c>
      <c r="P4" s="13" t="s">
        <v>13</v>
      </c>
      <c r="Q4" s="12" t="s">
        <v>14</v>
      </c>
      <c r="R4" s="12" t="s">
        <v>15</v>
      </c>
      <c r="S4" s="14" t="s">
        <v>86</v>
      </c>
      <c r="T4" s="15" t="s">
        <v>16</v>
      </c>
    </row>
    <row r="5" spans="1:20" s="18" customFormat="1" ht="12" customHeight="1">
      <c r="A5" s="16"/>
      <c r="B5" s="16"/>
      <c r="C5" s="17"/>
      <c r="D5" s="16"/>
      <c r="E5" s="16"/>
      <c r="F5" s="16"/>
      <c r="G5" s="16"/>
      <c r="H5" s="16"/>
      <c r="I5" s="16"/>
      <c r="J5" s="16"/>
      <c r="L5" s="16"/>
      <c r="M5" s="16"/>
      <c r="N5" s="16"/>
      <c r="O5" s="16"/>
      <c r="P5" s="16"/>
      <c r="Q5" s="16"/>
      <c r="R5" s="16"/>
      <c r="S5" s="19"/>
      <c r="T5" s="20"/>
    </row>
    <row r="6" spans="1:20" s="26" customFormat="1" ht="14.25" customHeight="1">
      <c r="A6" s="21" t="s">
        <v>87</v>
      </c>
      <c r="B6" s="21"/>
      <c r="C6" s="22"/>
      <c r="D6" s="23">
        <v>323713226</v>
      </c>
      <c r="E6" s="23">
        <v>4295181</v>
      </c>
      <c r="F6" s="23">
        <v>38529665</v>
      </c>
      <c r="G6" s="23">
        <v>69810818</v>
      </c>
      <c r="H6" s="23">
        <v>26446869</v>
      </c>
      <c r="I6" s="23">
        <v>399074</v>
      </c>
      <c r="J6" s="23">
        <v>29477309</v>
      </c>
      <c r="K6" s="23"/>
      <c r="L6" s="23">
        <v>19255921</v>
      </c>
      <c r="M6" s="23">
        <v>44515635</v>
      </c>
      <c r="N6" s="23">
        <v>8953084</v>
      </c>
      <c r="O6" s="23">
        <v>36080003</v>
      </c>
      <c r="P6" s="23">
        <v>4131480</v>
      </c>
      <c r="Q6" s="23">
        <v>41787184</v>
      </c>
      <c r="R6" s="23">
        <v>31003</v>
      </c>
      <c r="S6" s="24">
        <v>0</v>
      </c>
      <c r="T6" s="25" t="s">
        <v>17</v>
      </c>
    </row>
    <row r="7" spans="1:20" s="26" customFormat="1" ht="14.25" customHeight="1">
      <c r="A7" s="21" t="s">
        <v>88</v>
      </c>
      <c r="B7" s="21"/>
      <c r="C7" s="22"/>
      <c r="D7" s="23">
        <v>318045161</v>
      </c>
      <c r="E7" s="23">
        <v>4214508</v>
      </c>
      <c r="F7" s="23">
        <v>39397044</v>
      </c>
      <c r="G7" s="23">
        <v>57039791</v>
      </c>
      <c r="H7" s="23">
        <v>26607463</v>
      </c>
      <c r="I7" s="23">
        <v>686942</v>
      </c>
      <c r="J7" s="23">
        <v>26356739</v>
      </c>
      <c r="K7" s="23">
        <v>0</v>
      </c>
      <c r="L7" s="23">
        <v>21526992</v>
      </c>
      <c r="M7" s="23">
        <v>44320616</v>
      </c>
      <c r="N7" s="23">
        <v>8854184</v>
      </c>
      <c r="O7" s="23">
        <v>40363133</v>
      </c>
      <c r="P7" s="23">
        <v>9400715</v>
      </c>
      <c r="Q7" s="23">
        <v>39225749</v>
      </c>
      <c r="R7" s="23">
        <v>51285</v>
      </c>
      <c r="S7" s="24">
        <v>0</v>
      </c>
      <c r="T7" s="25" t="s">
        <v>89</v>
      </c>
    </row>
    <row r="8" spans="1:20" s="30" customFormat="1" ht="14.25" customHeight="1">
      <c r="A8" s="21" t="s">
        <v>90</v>
      </c>
      <c r="B8" s="21"/>
      <c r="C8" s="27"/>
      <c r="D8" s="28">
        <v>317381433</v>
      </c>
      <c r="E8" s="23">
        <v>4116280</v>
      </c>
      <c r="F8" s="23">
        <v>38588640</v>
      </c>
      <c r="G8" s="23">
        <v>58911730</v>
      </c>
      <c r="H8" s="23">
        <v>29277881</v>
      </c>
      <c r="I8" s="23">
        <v>419809</v>
      </c>
      <c r="J8" s="23">
        <v>24995263</v>
      </c>
      <c r="K8" s="23"/>
      <c r="L8" s="23">
        <v>23655043</v>
      </c>
      <c r="M8" s="23">
        <v>40347885</v>
      </c>
      <c r="N8" s="23">
        <v>9166636</v>
      </c>
      <c r="O8" s="23">
        <v>31989341</v>
      </c>
      <c r="P8" s="29">
        <v>15633425</v>
      </c>
      <c r="Q8" s="23">
        <v>40244072</v>
      </c>
      <c r="R8" s="23">
        <v>28069</v>
      </c>
      <c r="S8" s="24">
        <v>7359</v>
      </c>
      <c r="T8" s="25" t="s">
        <v>91</v>
      </c>
    </row>
    <row r="9" spans="1:20" s="30" customFormat="1" ht="14.25" customHeight="1">
      <c r="A9" s="21" t="s">
        <v>92</v>
      </c>
      <c r="B9" s="21"/>
      <c r="C9" s="22"/>
      <c r="D9" s="29">
        <v>298022949</v>
      </c>
      <c r="E9" s="23">
        <v>4011267</v>
      </c>
      <c r="F9" s="23">
        <v>35980231</v>
      </c>
      <c r="G9" s="23">
        <v>60944065</v>
      </c>
      <c r="H9" s="23">
        <v>25030747</v>
      </c>
      <c r="I9" s="23">
        <v>453351</v>
      </c>
      <c r="J9" s="23">
        <v>22870162</v>
      </c>
      <c r="K9" s="23"/>
      <c r="L9" s="23">
        <v>23023051</v>
      </c>
      <c r="M9" s="23">
        <v>39725578</v>
      </c>
      <c r="N9" s="23">
        <v>8935840</v>
      </c>
      <c r="O9" s="23">
        <v>31901507</v>
      </c>
      <c r="P9" s="29">
        <v>3004188</v>
      </c>
      <c r="Q9" s="23">
        <v>42104442</v>
      </c>
      <c r="R9" s="23">
        <v>38520</v>
      </c>
      <c r="S9" s="23">
        <v>0</v>
      </c>
      <c r="T9" s="25" t="s">
        <v>93</v>
      </c>
    </row>
    <row r="10" spans="1:20" s="36" customFormat="1" ht="14.25" customHeight="1">
      <c r="A10" s="31" t="s">
        <v>94</v>
      </c>
      <c r="B10" s="31"/>
      <c r="C10" s="32"/>
      <c r="D10" s="33">
        <f aca="true" t="shared" si="0" ref="D10:J10">SUM(D12:D13)</f>
        <v>297702299</v>
      </c>
      <c r="E10" s="34">
        <f t="shared" si="0"/>
        <v>3834200</v>
      </c>
      <c r="F10" s="34">
        <f t="shared" si="0"/>
        <v>42152751</v>
      </c>
      <c r="G10" s="34">
        <f t="shared" si="0"/>
        <v>63467977</v>
      </c>
      <c r="H10" s="34">
        <f t="shared" si="0"/>
        <v>23395137</v>
      </c>
      <c r="I10" s="34">
        <f t="shared" si="0"/>
        <v>424418</v>
      </c>
      <c r="J10" s="34">
        <f t="shared" si="0"/>
        <v>23521269</v>
      </c>
      <c r="K10" s="34"/>
      <c r="L10" s="34">
        <f aca="true" t="shared" si="1" ref="L10:S10">SUM(L12:L13)</f>
        <v>21316303</v>
      </c>
      <c r="M10" s="34">
        <f t="shared" si="1"/>
        <v>37324074</v>
      </c>
      <c r="N10" s="34">
        <f t="shared" si="1"/>
        <v>8798217</v>
      </c>
      <c r="O10" s="34">
        <f t="shared" si="1"/>
        <v>31912458</v>
      </c>
      <c r="P10" s="34">
        <f t="shared" si="1"/>
        <v>401866</v>
      </c>
      <c r="Q10" s="34">
        <f t="shared" si="1"/>
        <v>41123472</v>
      </c>
      <c r="R10" s="34">
        <f t="shared" si="1"/>
        <v>30157</v>
      </c>
      <c r="S10" s="34">
        <f t="shared" si="1"/>
        <v>0</v>
      </c>
      <c r="T10" s="35" t="s">
        <v>95</v>
      </c>
    </row>
    <row r="11" spans="1:20" s="36" customFormat="1" ht="28.5" customHeight="1">
      <c r="A11" s="37" t="s">
        <v>18</v>
      </c>
      <c r="B11" s="37"/>
      <c r="C11" s="38"/>
      <c r="D11" s="39">
        <v>100</v>
      </c>
      <c r="E11" s="39">
        <f aca="true" t="shared" si="2" ref="E11:J11">E10/$D$10*100</f>
        <v>1.2879309339831466</v>
      </c>
      <c r="F11" s="39">
        <f t="shared" si="2"/>
        <v>14.159363613110692</v>
      </c>
      <c r="G11" s="39">
        <f t="shared" si="2"/>
        <v>21.319276744987448</v>
      </c>
      <c r="H11" s="39">
        <f t="shared" si="2"/>
        <v>7.858567796952082</v>
      </c>
      <c r="I11" s="39">
        <f t="shared" si="2"/>
        <v>0.14256456917721017</v>
      </c>
      <c r="J11" s="39">
        <f t="shared" si="2"/>
        <v>7.900936297438537</v>
      </c>
      <c r="K11" s="39"/>
      <c r="L11" s="39">
        <f aca="true" t="shared" si="3" ref="L11:S11">L10/$D$10*100</f>
        <v>7.160274902680547</v>
      </c>
      <c r="M11" s="39">
        <f t="shared" si="3"/>
        <v>12.53738184937564</v>
      </c>
      <c r="N11" s="39">
        <f t="shared" si="3"/>
        <v>2.9553742210099627</v>
      </c>
      <c r="O11" s="39">
        <f t="shared" si="3"/>
        <v>10.719587355286093</v>
      </c>
      <c r="P11" s="39">
        <f t="shared" si="3"/>
        <v>0.13498921619009735</v>
      </c>
      <c r="Q11" s="39">
        <f t="shared" si="3"/>
        <v>13.813622581396324</v>
      </c>
      <c r="R11" s="39">
        <f t="shared" si="3"/>
        <v>0.010129918412218913</v>
      </c>
      <c r="S11" s="39">
        <f t="shared" si="3"/>
        <v>0</v>
      </c>
      <c r="T11" s="35" t="s">
        <v>19</v>
      </c>
    </row>
    <row r="12" spans="1:20" s="43" customFormat="1" ht="15" customHeight="1">
      <c r="A12" s="37" t="s">
        <v>20</v>
      </c>
      <c r="B12" s="37"/>
      <c r="C12" s="38"/>
      <c r="D12" s="33">
        <f aca="true" t="shared" si="4" ref="D12:J12">SUM(D15:D18)</f>
        <v>150780331</v>
      </c>
      <c r="E12" s="34">
        <f t="shared" si="4"/>
        <v>1178362</v>
      </c>
      <c r="F12" s="34">
        <f t="shared" si="4"/>
        <v>14711476</v>
      </c>
      <c r="G12" s="34">
        <f t="shared" si="4"/>
        <v>36109632</v>
      </c>
      <c r="H12" s="34">
        <f t="shared" si="4"/>
        <v>12804143</v>
      </c>
      <c r="I12" s="34">
        <f t="shared" si="4"/>
        <v>370789</v>
      </c>
      <c r="J12" s="34">
        <f t="shared" si="4"/>
        <v>4653027</v>
      </c>
      <c r="K12" s="40"/>
      <c r="L12" s="34">
        <f aca="true" t="shared" si="5" ref="L12:S12">SUM(L15:L18)</f>
        <v>18254616</v>
      </c>
      <c r="M12" s="34">
        <f t="shared" si="5"/>
        <v>23480041</v>
      </c>
      <c r="N12" s="34">
        <f t="shared" si="5"/>
        <v>4599072</v>
      </c>
      <c r="O12" s="34">
        <f t="shared" si="5"/>
        <v>15050723</v>
      </c>
      <c r="P12" s="34">
        <f t="shared" si="5"/>
        <v>79095</v>
      </c>
      <c r="Q12" s="34">
        <f t="shared" si="5"/>
        <v>19489355</v>
      </c>
      <c r="R12" s="41">
        <f t="shared" si="5"/>
        <v>0</v>
      </c>
      <c r="S12" s="41">
        <f t="shared" si="5"/>
        <v>0</v>
      </c>
      <c r="T12" s="42" t="s">
        <v>21</v>
      </c>
    </row>
    <row r="13" spans="1:20" s="43" customFormat="1" ht="15" customHeight="1">
      <c r="A13" s="37" t="s">
        <v>22</v>
      </c>
      <c r="B13" s="37"/>
      <c r="C13" s="38"/>
      <c r="D13" s="33">
        <f aca="true" t="shared" si="6" ref="D13:J13">D19+D23+D33+D37+D48+D58</f>
        <v>146921968</v>
      </c>
      <c r="E13" s="34">
        <f t="shared" si="6"/>
        <v>2655838</v>
      </c>
      <c r="F13" s="34">
        <f t="shared" si="6"/>
        <v>27441275</v>
      </c>
      <c r="G13" s="34">
        <f t="shared" si="6"/>
        <v>27358345</v>
      </c>
      <c r="H13" s="34">
        <f t="shared" si="6"/>
        <v>10590994</v>
      </c>
      <c r="I13" s="34">
        <f t="shared" si="6"/>
        <v>53629</v>
      </c>
      <c r="J13" s="34">
        <f t="shared" si="6"/>
        <v>18868242</v>
      </c>
      <c r="K13" s="40"/>
      <c r="L13" s="34">
        <f aca="true" t="shared" si="7" ref="L13:S13">L19+L23+L33+L37+L48+L58</f>
        <v>3061687</v>
      </c>
      <c r="M13" s="34">
        <f t="shared" si="7"/>
        <v>13844033</v>
      </c>
      <c r="N13" s="34">
        <f t="shared" si="7"/>
        <v>4199145</v>
      </c>
      <c r="O13" s="34">
        <f t="shared" si="7"/>
        <v>16861735</v>
      </c>
      <c r="P13" s="34">
        <f t="shared" si="7"/>
        <v>322771</v>
      </c>
      <c r="Q13" s="34">
        <f t="shared" si="7"/>
        <v>21634117</v>
      </c>
      <c r="R13" s="34">
        <f t="shared" si="7"/>
        <v>30157</v>
      </c>
      <c r="S13" s="41">
        <f t="shared" si="7"/>
        <v>0</v>
      </c>
      <c r="T13" s="42" t="s">
        <v>23</v>
      </c>
    </row>
    <row r="14" spans="1:20" s="43" customFormat="1" ht="10.5" customHeight="1">
      <c r="A14" s="44"/>
      <c r="B14" s="44"/>
      <c r="C14" s="38"/>
      <c r="D14" s="34"/>
      <c r="E14" s="34"/>
      <c r="F14" s="34"/>
      <c r="G14" s="34"/>
      <c r="H14" s="34"/>
      <c r="I14" s="34"/>
      <c r="J14" s="34"/>
      <c r="K14" s="40"/>
      <c r="L14" s="34"/>
      <c r="M14" s="34"/>
      <c r="N14" s="34"/>
      <c r="O14" s="34"/>
      <c r="P14" s="34"/>
      <c r="Q14" s="34"/>
      <c r="R14" s="34"/>
      <c r="S14" s="41"/>
      <c r="T14" s="45"/>
    </row>
    <row r="15" spans="1:20" s="1" customFormat="1" ht="14.25" customHeight="1">
      <c r="A15" s="46" t="s">
        <v>24</v>
      </c>
      <c r="B15" s="47" t="s">
        <v>25</v>
      </c>
      <c r="C15" s="48"/>
      <c r="D15" s="49">
        <f>SUM(E15:S15)</f>
        <v>60359575</v>
      </c>
      <c r="E15" s="49">
        <v>412499</v>
      </c>
      <c r="F15" s="49">
        <v>6346777</v>
      </c>
      <c r="G15" s="49">
        <v>14229596</v>
      </c>
      <c r="H15" s="49">
        <v>5280756</v>
      </c>
      <c r="I15" s="49">
        <v>360</v>
      </c>
      <c r="J15" s="49">
        <v>2180954</v>
      </c>
      <c r="K15" s="50"/>
      <c r="L15" s="49">
        <v>5508910</v>
      </c>
      <c r="M15" s="49">
        <v>9719521</v>
      </c>
      <c r="N15" s="49">
        <v>1790387</v>
      </c>
      <c r="O15" s="49">
        <v>6939722</v>
      </c>
      <c r="P15" s="49">
        <v>12003</v>
      </c>
      <c r="Q15" s="49">
        <v>7938090</v>
      </c>
      <c r="R15" s="24">
        <v>0</v>
      </c>
      <c r="S15" s="24">
        <v>0</v>
      </c>
      <c r="T15" s="51" t="s">
        <v>24</v>
      </c>
    </row>
    <row r="16" spans="1:20" s="1" customFormat="1" ht="14.25" customHeight="1">
      <c r="A16" s="46" t="s">
        <v>26</v>
      </c>
      <c r="B16" s="47" t="s">
        <v>27</v>
      </c>
      <c r="C16" s="48"/>
      <c r="D16" s="49">
        <f>SUM(E16:S16)</f>
        <v>53288028</v>
      </c>
      <c r="E16" s="49">
        <v>386210</v>
      </c>
      <c r="F16" s="49">
        <v>4342190</v>
      </c>
      <c r="G16" s="49">
        <v>12914517</v>
      </c>
      <c r="H16" s="49">
        <v>4479174</v>
      </c>
      <c r="I16" s="49">
        <v>353637</v>
      </c>
      <c r="J16" s="49">
        <v>1463343</v>
      </c>
      <c r="K16" s="50"/>
      <c r="L16" s="49">
        <v>8853609</v>
      </c>
      <c r="M16" s="49">
        <v>6852542</v>
      </c>
      <c r="N16" s="49">
        <v>1653860</v>
      </c>
      <c r="O16" s="49">
        <v>5091302</v>
      </c>
      <c r="P16" s="49">
        <v>59316</v>
      </c>
      <c r="Q16" s="49">
        <v>6838328</v>
      </c>
      <c r="R16" s="24">
        <v>0</v>
      </c>
      <c r="S16" s="24">
        <v>0</v>
      </c>
      <c r="T16" s="51" t="s">
        <v>26</v>
      </c>
    </row>
    <row r="17" spans="1:20" s="1" customFormat="1" ht="14.25" customHeight="1">
      <c r="A17" s="46" t="s">
        <v>28</v>
      </c>
      <c r="B17" s="47" t="s">
        <v>29</v>
      </c>
      <c r="C17" s="48"/>
      <c r="D17" s="49">
        <f>SUM(E17:S17)</f>
        <v>23422800</v>
      </c>
      <c r="E17" s="49">
        <v>196334</v>
      </c>
      <c r="F17" s="49">
        <v>2220203</v>
      </c>
      <c r="G17" s="49">
        <v>5667368</v>
      </c>
      <c r="H17" s="49">
        <v>1844443</v>
      </c>
      <c r="I17" s="49">
        <v>11942</v>
      </c>
      <c r="J17" s="49">
        <v>830952</v>
      </c>
      <c r="K17" s="50"/>
      <c r="L17" s="49">
        <v>2118595</v>
      </c>
      <c r="M17" s="49">
        <v>4987620</v>
      </c>
      <c r="N17" s="49">
        <v>648122</v>
      </c>
      <c r="O17" s="49">
        <v>1866963</v>
      </c>
      <c r="P17" s="49">
        <v>876</v>
      </c>
      <c r="Q17" s="49">
        <v>3029382</v>
      </c>
      <c r="R17" s="24">
        <v>0</v>
      </c>
      <c r="S17" s="24">
        <v>0</v>
      </c>
      <c r="T17" s="51" t="s">
        <v>28</v>
      </c>
    </row>
    <row r="18" spans="1:20" s="1" customFormat="1" ht="14.25" customHeight="1">
      <c r="A18" s="46" t="s">
        <v>30</v>
      </c>
      <c r="B18" s="47" t="s">
        <v>31</v>
      </c>
      <c r="C18" s="48"/>
      <c r="D18" s="49">
        <f>SUM(E18:S18)</f>
        <v>13709928</v>
      </c>
      <c r="E18" s="49">
        <v>183319</v>
      </c>
      <c r="F18" s="49">
        <v>1802306</v>
      </c>
      <c r="G18" s="49">
        <v>3298151</v>
      </c>
      <c r="H18" s="49">
        <v>1199770</v>
      </c>
      <c r="I18" s="49">
        <v>4850</v>
      </c>
      <c r="J18" s="49">
        <v>177778</v>
      </c>
      <c r="K18" s="50"/>
      <c r="L18" s="49">
        <v>1773502</v>
      </c>
      <c r="M18" s="49">
        <v>1920358</v>
      </c>
      <c r="N18" s="49">
        <v>506703</v>
      </c>
      <c r="O18" s="49">
        <v>1152736</v>
      </c>
      <c r="P18" s="49">
        <v>6900</v>
      </c>
      <c r="Q18" s="49">
        <v>1683555</v>
      </c>
      <c r="R18" s="24">
        <v>0</v>
      </c>
      <c r="S18" s="24">
        <v>0</v>
      </c>
      <c r="T18" s="51" t="s">
        <v>30</v>
      </c>
    </row>
    <row r="19" spans="1:23" s="43" customFormat="1" ht="28.5" customHeight="1">
      <c r="A19" s="52" t="s">
        <v>32</v>
      </c>
      <c r="B19" s="53" t="s">
        <v>33</v>
      </c>
      <c r="C19" s="54"/>
      <c r="D19" s="34">
        <f aca="true" t="shared" si="8" ref="D19:J19">SUM(D20:D22)</f>
        <v>14273670</v>
      </c>
      <c r="E19" s="34">
        <f t="shared" si="8"/>
        <v>244241</v>
      </c>
      <c r="F19" s="34">
        <f t="shared" si="8"/>
        <v>2417586</v>
      </c>
      <c r="G19" s="34">
        <f t="shared" si="8"/>
        <v>2761696</v>
      </c>
      <c r="H19" s="34">
        <f t="shared" si="8"/>
        <v>1146446</v>
      </c>
      <c r="I19" s="41">
        <f t="shared" si="8"/>
        <v>0</v>
      </c>
      <c r="J19" s="34">
        <f t="shared" si="8"/>
        <v>1505763</v>
      </c>
      <c r="K19" s="40"/>
      <c r="L19" s="34">
        <f aca="true" t="shared" si="9" ref="L19:S19">SUM(L20:L22)</f>
        <v>300133</v>
      </c>
      <c r="M19" s="34">
        <f t="shared" si="9"/>
        <v>1568816</v>
      </c>
      <c r="N19" s="34">
        <f t="shared" si="9"/>
        <v>442252</v>
      </c>
      <c r="O19" s="34">
        <f t="shared" si="9"/>
        <v>2020334</v>
      </c>
      <c r="P19" s="34">
        <f t="shared" si="9"/>
        <v>1373</v>
      </c>
      <c r="Q19" s="34">
        <f t="shared" si="9"/>
        <v>1858486</v>
      </c>
      <c r="R19" s="34">
        <f t="shared" si="9"/>
        <v>6544</v>
      </c>
      <c r="S19" s="41">
        <f t="shared" si="9"/>
        <v>0</v>
      </c>
      <c r="T19" s="55" t="s">
        <v>32</v>
      </c>
      <c r="W19" s="24">
        <v>0</v>
      </c>
    </row>
    <row r="20" spans="1:23" s="1" customFormat="1" ht="14.25" customHeight="1">
      <c r="A20" s="56" t="s">
        <v>96</v>
      </c>
      <c r="B20" s="47" t="s">
        <v>34</v>
      </c>
      <c r="C20" s="48"/>
      <c r="D20" s="49">
        <f>SUM(E20:S20)</f>
        <v>5299386</v>
      </c>
      <c r="E20" s="49">
        <v>83750</v>
      </c>
      <c r="F20" s="49">
        <v>850434</v>
      </c>
      <c r="G20" s="49">
        <v>801950</v>
      </c>
      <c r="H20" s="49">
        <v>325493</v>
      </c>
      <c r="I20" s="24">
        <v>0</v>
      </c>
      <c r="J20" s="49">
        <v>621792</v>
      </c>
      <c r="K20" s="50"/>
      <c r="L20" s="49">
        <v>62547</v>
      </c>
      <c r="M20" s="49">
        <v>656970</v>
      </c>
      <c r="N20" s="49">
        <v>147004</v>
      </c>
      <c r="O20" s="49">
        <v>1028400</v>
      </c>
      <c r="P20" s="49">
        <v>299</v>
      </c>
      <c r="Q20" s="49">
        <v>714203</v>
      </c>
      <c r="R20" s="49">
        <v>6544</v>
      </c>
      <c r="S20" s="24">
        <v>0</v>
      </c>
      <c r="T20" s="51" t="s">
        <v>35</v>
      </c>
      <c r="W20" s="24">
        <v>0</v>
      </c>
    </row>
    <row r="21" spans="1:23" s="1" customFormat="1" ht="14.25" customHeight="1">
      <c r="A21" s="56" t="s">
        <v>36</v>
      </c>
      <c r="B21" s="47" t="s">
        <v>37</v>
      </c>
      <c r="C21" s="48"/>
      <c r="D21" s="49">
        <f>SUM(E21:S21)</f>
        <v>6222951</v>
      </c>
      <c r="E21" s="49">
        <v>95977</v>
      </c>
      <c r="F21" s="49">
        <v>1009976</v>
      </c>
      <c r="G21" s="49">
        <v>1707478</v>
      </c>
      <c r="H21" s="49">
        <v>667635</v>
      </c>
      <c r="I21" s="24">
        <v>0</v>
      </c>
      <c r="J21" s="49">
        <v>433179</v>
      </c>
      <c r="K21" s="50"/>
      <c r="L21" s="49">
        <v>148550</v>
      </c>
      <c r="M21" s="49">
        <v>450085</v>
      </c>
      <c r="N21" s="49">
        <v>232482</v>
      </c>
      <c r="O21" s="49">
        <v>696607</v>
      </c>
      <c r="P21" s="49">
        <v>1074</v>
      </c>
      <c r="Q21" s="49">
        <v>779908</v>
      </c>
      <c r="R21" s="24">
        <v>0</v>
      </c>
      <c r="S21" s="24">
        <v>0</v>
      </c>
      <c r="T21" s="51" t="s">
        <v>36</v>
      </c>
      <c r="W21" s="24">
        <v>0</v>
      </c>
    </row>
    <row r="22" spans="1:23" s="1" customFormat="1" ht="14.25" customHeight="1">
      <c r="A22" s="56" t="s">
        <v>38</v>
      </c>
      <c r="B22" s="47" t="s">
        <v>39</v>
      </c>
      <c r="C22" s="48"/>
      <c r="D22" s="49">
        <f>SUM(E22:S22)</f>
        <v>2751333</v>
      </c>
      <c r="E22" s="49">
        <v>64514</v>
      </c>
      <c r="F22" s="49">
        <v>557176</v>
      </c>
      <c r="G22" s="49">
        <v>252268</v>
      </c>
      <c r="H22" s="49">
        <v>153318</v>
      </c>
      <c r="I22" s="24">
        <v>0</v>
      </c>
      <c r="J22" s="49">
        <v>450792</v>
      </c>
      <c r="K22" s="50"/>
      <c r="L22" s="49">
        <v>89036</v>
      </c>
      <c r="M22" s="49">
        <v>461761</v>
      </c>
      <c r="N22" s="49">
        <v>62766</v>
      </c>
      <c r="O22" s="49">
        <v>295327</v>
      </c>
      <c r="P22" s="49">
        <v>0</v>
      </c>
      <c r="Q22" s="49">
        <v>364375</v>
      </c>
      <c r="R22" s="24">
        <v>0</v>
      </c>
      <c r="S22" s="24">
        <v>0</v>
      </c>
      <c r="T22" s="51" t="s">
        <v>38</v>
      </c>
      <c r="W22" s="24">
        <v>0</v>
      </c>
    </row>
    <row r="23" spans="1:20" s="43" customFormat="1" ht="28.5" customHeight="1">
      <c r="A23" s="52" t="s">
        <v>40</v>
      </c>
      <c r="B23" s="53" t="s">
        <v>41</v>
      </c>
      <c r="C23" s="54"/>
      <c r="D23" s="34">
        <f aca="true" t="shared" si="10" ref="D23:J23">SUM(D24:D32)</f>
        <v>30148318</v>
      </c>
      <c r="E23" s="34">
        <f t="shared" si="10"/>
        <v>595109</v>
      </c>
      <c r="F23" s="34">
        <f t="shared" si="10"/>
        <v>4651060</v>
      </c>
      <c r="G23" s="34">
        <f t="shared" si="10"/>
        <v>6513048</v>
      </c>
      <c r="H23" s="34">
        <f t="shared" si="10"/>
        <v>2314408</v>
      </c>
      <c r="I23" s="34">
        <f t="shared" si="10"/>
        <v>10896</v>
      </c>
      <c r="J23" s="34">
        <f t="shared" si="10"/>
        <v>3224807</v>
      </c>
      <c r="K23" s="40"/>
      <c r="L23" s="34">
        <f aca="true" t="shared" si="11" ref="L23:S23">SUM(L24:L32)</f>
        <v>517695</v>
      </c>
      <c r="M23" s="34">
        <f t="shared" si="11"/>
        <v>2500896</v>
      </c>
      <c r="N23" s="34">
        <f t="shared" si="11"/>
        <v>839772</v>
      </c>
      <c r="O23" s="34">
        <f t="shared" si="11"/>
        <v>4104668</v>
      </c>
      <c r="P23" s="34">
        <f t="shared" si="11"/>
        <v>31978</v>
      </c>
      <c r="Q23" s="34">
        <f t="shared" si="11"/>
        <v>4843623</v>
      </c>
      <c r="R23" s="34">
        <f t="shared" si="11"/>
        <v>358</v>
      </c>
      <c r="S23" s="41">
        <f t="shared" si="11"/>
        <v>0</v>
      </c>
      <c r="T23" s="55" t="s">
        <v>40</v>
      </c>
    </row>
    <row r="24" spans="1:20" s="1" customFormat="1" ht="14.25" customHeight="1">
      <c r="A24" s="56" t="s">
        <v>42</v>
      </c>
      <c r="B24" s="47" t="s">
        <v>43</v>
      </c>
      <c r="C24" s="48"/>
      <c r="D24" s="49">
        <f>SUM(E24:S24)</f>
        <v>4232617</v>
      </c>
      <c r="E24" s="49">
        <v>89060</v>
      </c>
      <c r="F24" s="49">
        <v>496709</v>
      </c>
      <c r="G24" s="49">
        <v>1112868</v>
      </c>
      <c r="H24" s="49">
        <v>284671</v>
      </c>
      <c r="I24" s="24">
        <v>0</v>
      </c>
      <c r="J24" s="49">
        <v>323598</v>
      </c>
      <c r="K24" s="50"/>
      <c r="L24" s="49">
        <v>65913</v>
      </c>
      <c r="M24" s="49">
        <v>594623</v>
      </c>
      <c r="N24" s="49">
        <v>147040</v>
      </c>
      <c r="O24" s="49">
        <v>393321</v>
      </c>
      <c r="P24" s="49">
        <v>1922</v>
      </c>
      <c r="Q24" s="49">
        <v>722892</v>
      </c>
      <c r="R24" s="24">
        <v>0</v>
      </c>
      <c r="S24" s="24">
        <v>0</v>
      </c>
      <c r="T24" s="51" t="s">
        <v>42</v>
      </c>
    </row>
    <row r="25" spans="1:20" s="1" customFormat="1" ht="14.25" customHeight="1">
      <c r="A25" s="56" t="s">
        <v>44</v>
      </c>
      <c r="B25" s="47" t="s">
        <v>45</v>
      </c>
      <c r="C25" s="48"/>
      <c r="D25" s="49">
        <f>SUM(E25:S25)</f>
        <v>2902166</v>
      </c>
      <c r="E25" s="49">
        <v>71104</v>
      </c>
      <c r="F25" s="49">
        <v>629474</v>
      </c>
      <c r="G25" s="49">
        <v>603662</v>
      </c>
      <c r="H25" s="49">
        <v>182053</v>
      </c>
      <c r="I25" s="24">
        <v>0</v>
      </c>
      <c r="J25" s="49">
        <v>326552</v>
      </c>
      <c r="K25" s="50"/>
      <c r="L25" s="49">
        <v>48025</v>
      </c>
      <c r="M25" s="49">
        <v>116224</v>
      </c>
      <c r="N25" s="49">
        <v>78823</v>
      </c>
      <c r="O25" s="49">
        <v>288310</v>
      </c>
      <c r="P25" s="49">
        <v>0</v>
      </c>
      <c r="Q25" s="49">
        <v>557939</v>
      </c>
      <c r="R25" s="24">
        <v>0</v>
      </c>
      <c r="S25" s="24">
        <v>0</v>
      </c>
      <c r="T25" s="51" t="s">
        <v>97</v>
      </c>
    </row>
    <row r="26" spans="1:20" s="1" customFormat="1" ht="14.25" customHeight="1">
      <c r="A26" s="57" t="s">
        <v>98</v>
      </c>
      <c r="B26" s="47" t="s">
        <v>46</v>
      </c>
      <c r="C26" s="48"/>
      <c r="D26" s="49">
        <f>SUM(E26:S26)</f>
        <v>4288955</v>
      </c>
      <c r="E26" s="49">
        <v>88257</v>
      </c>
      <c r="F26" s="49">
        <v>799568</v>
      </c>
      <c r="G26" s="49">
        <v>797856</v>
      </c>
      <c r="H26" s="49">
        <v>359779</v>
      </c>
      <c r="I26" s="24">
        <v>0</v>
      </c>
      <c r="J26" s="49">
        <v>554750</v>
      </c>
      <c r="K26" s="50"/>
      <c r="L26" s="49">
        <v>36200</v>
      </c>
      <c r="M26" s="49">
        <v>306538</v>
      </c>
      <c r="N26" s="49">
        <v>123146</v>
      </c>
      <c r="O26" s="49">
        <v>488061</v>
      </c>
      <c r="P26" s="24">
        <v>0</v>
      </c>
      <c r="Q26" s="49">
        <v>734800</v>
      </c>
      <c r="R26" s="24">
        <v>0</v>
      </c>
      <c r="S26" s="24">
        <v>0</v>
      </c>
      <c r="T26" s="51" t="s">
        <v>99</v>
      </c>
    </row>
    <row r="27" spans="1:20" s="1" customFormat="1" ht="14.25" customHeight="1">
      <c r="A27" s="57" t="s">
        <v>100</v>
      </c>
      <c r="B27" s="47" t="s">
        <v>47</v>
      </c>
      <c r="C27" s="48"/>
      <c r="D27" s="49">
        <f>SUM(E27:S27)</f>
        <v>3629524</v>
      </c>
      <c r="E27" s="49">
        <v>71506</v>
      </c>
      <c r="F27" s="49">
        <v>516822</v>
      </c>
      <c r="G27" s="49">
        <v>785619</v>
      </c>
      <c r="H27" s="49">
        <v>153932</v>
      </c>
      <c r="I27" s="24">
        <v>0</v>
      </c>
      <c r="J27" s="49">
        <v>398633</v>
      </c>
      <c r="K27" s="50"/>
      <c r="L27" s="49">
        <v>29231</v>
      </c>
      <c r="M27" s="49">
        <v>157530</v>
      </c>
      <c r="N27" s="49">
        <v>91273</v>
      </c>
      <c r="O27" s="49">
        <v>940071</v>
      </c>
      <c r="P27" s="49">
        <v>0</v>
      </c>
      <c r="Q27" s="49">
        <v>484907</v>
      </c>
      <c r="R27" s="24">
        <v>0</v>
      </c>
      <c r="S27" s="24">
        <v>0</v>
      </c>
      <c r="T27" s="51" t="s">
        <v>101</v>
      </c>
    </row>
    <row r="28" spans="1:20" s="1" customFormat="1" ht="14.25" customHeight="1">
      <c r="A28" s="57" t="s">
        <v>102</v>
      </c>
      <c r="B28" s="47" t="s">
        <v>48</v>
      </c>
      <c r="C28" s="48"/>
      <c r="D28" s="49">
        <f>SUM(E28:S28)</f>
        <v>3925093</v>
      </c>
      <c r="E28" s="49">
        <v>73310</v>
      </c>
      <c r="F28" s="49">
        <v>515011</v>
      </c>
      <c r="G28" s="49">
        <v>605879</v>
      </c>
      <c r="H28" s="49">
        <v>175701</v>
      </c>
      <c r="I28" s="24">
        <v>0</v>
      </c>
      <c r="J28" s="49">
        <v>264765</v>
      </c>
      <c r="K28" s="50"/>
      <c r="L28" s="49">
        <v>142441</v>
      </c>
      <c r="M28" s="49">
        <v>364667</v>
      </c>
      <c r="N28" s="49">
        <v>92246</v>
      </c>
      <c r="O28" s="49">
        <v>911052</v>
      </c>
      <c r="P28" s="49">
        <v>0</v>
      </c>
      <c r="Q28" s="49">
        <v>780021</v>
      </c>
      <c r="R28" s="24">
        <v>0</v>
      </c>
      <c r="S28" s="24">
        <v>0</v>
      </c>
      <c r="T28" s="51" t="s">
        <v>103</v>
      </c>
    </row>
    <row r="29" spans="1:20" s="1" customFormat="1" ht="14.25" customHeight="1">
      <c r="A29" s="58"/>
      <c r="B29" s="47"/>
      <c r="C29" s="48"/>
      <c r="D29" s="49"/>
      <c r="E29" s="49"/>
      <c r="F29" s="49"/>
      <c r="G29" s="49"/>
      <c r="H29" s="49"/>
      <c r="I29" s="59"/>
      <c r="J29" s="49"/>
      <c r="K29" s="50"/>
      <c r="L29" s="49"/>
      <c r="M29" s="49"/>
      <c r="N29" s="49"/>
      <c r="O29" s="49"/>
      <c r="P29" s="49"/>
      <c r="Q29" s="49"/>
      <c r="R29" s="60"/>
      <c r="S29" s="24"/>
      <c r="T29" s="51"/>
    </row>
    <row r="30" spans="1:20" s="1" customFormat="1" ht="14.25" customHeight="1">
      <c r="A30" s="57" t="s">
        <v>104</v>
      </c>
      <c r="B30" s="47" t="s">
        <v>49</v>
      </c>
      <c r="C30" s="48"/>
      <c r="D30" s="49">
        <f>SUM(E30:S30)</f>
        <v>3021775</v>
      </c>
      <c r="E30" s="49">
        <v>62041</v>
      </c>
      <c r="F30" s="49">
        <v>662863</v>
      </c>
      <c r="G30" s="49">
        <v>755592</v>
      </c>
      <c r="H30" s="49">
        <v>234167</v>
      </c>
      <c r="I30" s="23">
        <v>5896</v>
      </c>
      <c r="J30" s="49">
        <v>281751</v>
      </c>
      <c r="K30" s="50"/>
      <c r="L30" s="49">
        <v>40142</v>
      </c>
      <c r="M30" s="49">
        <v>297381</v>
      </c>
      <c r="N30" s="49">
        <v>79904</v>
      </c>
      <c r="O30" s="49">
        <v>227494</v>
      </c>
      <c r="P30" s="49">
        <v>1154</v>
      </c>
      <c r="Q30" s="49">
        <v>373390</v>
      </c>
      <c r="R30" s="24">
        <v>0</v>
      </c>
      <c r="S30" s="24">
        <v>0</v>
      </c>
      <c r="T30" s="51" t="s">
        <v>105</v>
      </c>
    </row>
    <row r="31" spans="1:20" s="1" customFormat="1" ht="14.25" customHeight="1">
      <c r="A31" s="57" t="s">
        <v>106</v>
      </c>
      <c r="B31" s="47" t="s">
        <v>50</v>
      </c>
      <c r="C31" s="48"/>
      <c r="D31" s="49">
        <f>SUM(E31:S31)</f>
        <v>2234769</v>
      </c>
      <c r="E31" s="49">
        <v>56674</v>
      </c>
      <c r="F31" s="49">
        <v>388964</v>
      </c>
      <c r="G31" s="49">
        <v>378226</v>
      </c>
      <c r="H31" s="49">
        <v>136790</v>
      </c>
      <c r="I31" s="23">
        <v>5000</v>
      </c>
      <c r="J31" s="49">
        <v>351055</v>
      </c>
      <c r="K31" s="50"/>
      <c r="L31" s="49">
        <v>19839</v>
      </c>
      <c r="M31" s="49">
        <v>120830</v>
      </c>
      <c r="N31" s="49">
        <v>53785</v>
      </c>
      <c r="O31" s="49">
        <v>275125</v>
      </c>
      <c r="P31" s="49">
        <v>5791</v>
      </c>
      <c r="Q31" s="49">
        <v>442332</v>
      </c>
      <c r="R31" s="49">
        <v>358</v>
      </c>
      <c r="S31" s="24">
        <v>0</v>
      </c>
      <c r="T31" s="51" t="s">
        <v>107</v>
      </c>
    </row>
    <row r="32" spans="1:20" s="1" customFormat="1" ht="14.25" customHeight="1">
      <c r="A32" s="57" t="s">
        <v>108</v>
      </c>
      <c r="B32" s="47" t="s">
        <v>51</v>
      </c>
      <c r="C32" s="48"/>
      <c r="D32" s="49">
        <f>SUM(E32:S32)</f>
        <v>5913419</v>
      </c>
      <c r="E32" s="49">
        <v>83157</v>
      </c>
      <c r="F32" s="49">
        <v>641649</v>
      </c>
      <c r="G32" s="49">
        <v>1473346</v>
      </c>
      <c r="H32" s="49">
        <v>787315</v>
      </c>
      <c r="I32" s="23">
        <v>0</v>
      </c>
      <c r="J32" s="49">
        <v>723703</v>
      </c>
      <c r="K32" s="50"/>
      <c r="L32" s="49">
        <v>135904</v>
      </c>
      <c r="M32" s="49">
        <v>543103</v>
      </c>
      <c r="N32" s="49">
        <v>173555</v>
      </c>
      <c r="O32" s="49">
        <v>581234</v>
      </c>
      <c r="P32" s="49">
        <v>23111</v>
      </c>
      <c r="Q32" s="49">
        <v>747342</v>
      </c>
      <c r="R32" s="24">
        <v>0</v>
      </c>
      <c r="S32" s="24">
        <v>0</v>
      </c>
      <c r="T32" s="51" t="s">
        <v>109</v>
      </c>
    </row>
    <row r="33" spans="1:20" s="43" customFormat="1" ht="28.5" customHeight="1">
      <c r="A33" s="52" t="s">
        <v>52</v>
      </c>
      <c r="B33" s="53" t="s">
        <v>53</v>
      </c>
      <c r="C33" s="54"/>
      <c r="D33" s="34">
        <f aca="true" t="shared" si="12" ref="D33:J33">SUM(D34:D36)</f>
        <v>13390769</v>
      </c>
      <c r="E33" s="34">
        <f t="shared" si="12"/>
        <v>240181</v>
      </c>
      <c r="F33" s="34">
        <f t="shared" si="12"/>
        <v>2405660</v>
      </c>
      <c r="G33" s="34">
        <f t="shared" si="12"/>
        <v>2171254</v>
      </c>
      <c r="H33" s="34">
        <f t="shared" si="12"/>
        <v>1368861</v>
      </c>
      <c r="I33" s="41">
        <f t="shared" si="12"/>
        <v>0</v>
      </c>
      <c r="J33" s="34">
        <f t="shared" si="12"/>
        <v>1588655</v>
      </c>
      <c r="K33" s="40"/>
      <c r="L33" s="34">
        <f aca="true" t="shared" si="13" ref="L33:S33">SUM(L34:L36)</f>
        <v>477631</v>
      </c>
      <c r="M33" s="34">
        <f t="shared" si="13"/>
        <v>1698269</v>
      </c>
      <c r="N33" s="34">
        <f t="shared" si="13"/>
        <v>405156</v>
      </c>
      <c r="O33" s="34">
        <f t="shared" si="13"/>
        <v>1477219</v>
      </c>
      <c r="P33" s="34">
        <f t="shared" si="13"/>
        <v>34434</v>
      </c>
      <c r="Q33" s="34">
        <f t="shared" si="13"/>
        <v>1523449</v>
      </c>
      <c r="R33" s="41">
        <f t="shared" si="13"/>
        <v>0</v>
      </c>
      <c r="S33" s="41">
        <f t="shared" si="13"/>
        <v>0</v>
      </c>
      <c r="T33" s="55" t="s">
        <v>52</v>
      </c>
    </row>
    <row r="34" spans="1:20" s="1" customFormat="1" ht="14.25" customHeight="1">
      <c r="A34" s="57" t="s">
        <v>110</v>
      </c>
      <c r="B34" s="47" t="s">
        <v>54</v>
      </c>
      <c r="C34" s="48"/>
      <c r="D34" s="49">
        <f>SUM(E34:S34)</f>
        <v>6146990</v>
      </c>
      <c r="E34" s="49">
        <v>91853</v>
      </c>
      <c r="F34" s="49">
        <v>991399</v>
      </c>
      <c r="G34" s="49">
        <v>886748</v>
      </c>
      <c r="H34" s="49">
        <v>923432</v>
      </c>
      <c r="I34" s="24">
        <v>0</v>
      </c>
      <c r="J34" s="49">
        <v>737206</v>
      </c>
      <c r="K34" s="50"/>
      <c r="L34" s="61">
        <v>292938</v>
      </c>
      <c r="M34" s="49">
        <v>885986</v>
      </c>
      <c r="N34" s="49">
        <v>181218</v>
      </c>
      <c r="O34" s="49">
        <v>726350</v>
      </c>
      <c r="P34" s="49">
        <v>0</v>
      </c>
      <c r="Q34" s="49">
        <v>429860</v>
      </c>
      <c r="R34" s="24">
        <v>0</v>
      </c>
      <c r="S34" s="24">
        <v>0</v>
      </c>
      <c r="T34" s="51" t="s">
        <v>111</v>
      </c>
    </row>
    <row r="35" spans="1:20" s="1" customFormat="1" ht="14.25" customHeight="1">
      <c r="A35" s="57" t="s">
        <v>112</v>
      </c>
      <c r="B35" s="47" t="s">
        <v>55</v>
      </c>
      <c r="C35" s="48"/>
      <c r="D35" s="49">
        <f>SUM(E35:S35)</f>
        <v>3046431</v>
      </c>
      <c r="E35" s="49">
        <v>65738</v>
      </c>
      <c r="F35" s="49">
        <v>858287</v>
      </c>
      <c r="G35" s="49">
        <v>490998</v>
      </c>
      <c r="H35" s="49">
        <v>143737</v>
      </c>
      <c r="I35" s="24">
        <v>0</v>
      </c>
      <c r="J35" s="49">
        <v>308932</v>
      </c>
      <c r="K35" s="50"/>
      <c r="L35" s="49">
        <v>79372</v>
      </c>
      <c r="M35" s="49">
        <v>395780</v>
      </c>
      <c r="N35" s="49">
        <v>83401</v>
      </c>
      <c r="O35" s="49">
        <v>285814</v>
      </c>
      <c r="P35" s="24">
        <v>0</v>
      </c>
      <c r="Q35" s="49">
        <v>334372</v>
      </c>
      <c r="R35" s="24">
        <v>0</v>
      </c>
      <c r="S35" s="24">
        <v>0</v>
      </c>
      <c r="T35" s="51" t="s">
        <v>113</v>
      </c>
    </row>
    <row r="36" spans="1:20" s="1" customFormat="1" ht="14.25" customHeight="1">
      <c r="A36" s="57" t="s">
        <v>114</v>
      </c>
      <c r="B36" s="47" t="s">
        <v>56</v>
      </c>
      <c r="C36" s="48"/>
      <c r="D36" s="49">
        <f>SUM(E36:S36)</f>
        <v>4197348</v>
      </c>
      <c r="E36" s="49">
        <v>82590</v>
      </c>
      <c r="F36" s="49">
        <v>555974</v>
      </c>
      <c r="G36" s="49">
        <v>793508</v>
      </c>
      <c r="H36" s="49">
        <v>301692</v>
      </c>
      <c r="I36" s="24">
        <v>0</v>
      </c>
      <c r="J36" s="49">
        <v>542517</v>
      </c>
      <c r="K36" s="50"/>
      <c r="L36" s="49">
        <v>105321</v>
      </c>
      <c r="M36" s="49">
        <v>416503</v>
      </c>
      <c r="N36" s="49">
        <v>140537</v>
      </c>
      <c r="O36" s="49">
        <v>465055</v>
      </c>
      <c r="P36" s="49">
        <v>34434</v>
      </c>
      <c r="Q36" s="49">
        <v>759217</v>
      </c>
      <c r="R36" s="24">
        <v>0</v>
      </c>
      <c r="S36" s="24">
        <v>0</v>
      </c>
      <c r="T36" s="51" t="s">
        <v>115</v>
      </c>
    </row>
    <row r="37" spans="1:20" s="43" customFormat="1" ht="28.5" customHeight="1">
      <c r="A37" s="52" t="s">
        <v>57</v>
      </c>
      <c r="B37" s="53" t="s">
        <v>58</v>
      </c>
      <c r="C37" s="54"/>
      <c r="D37" s="34">
        <f aca="true" t="shared" si="14" ref="D37:J37">SUM(D38:D47)</f>
        <v>40257857</v>
      </c>
      <c r="E37" s="34">
        <f t="shared" si="14"/>
        <v>672338</v>
      </c>
      <c r="F37" s="34">
        <f t="shared" si="14"/>
        <v>8567567</v>
      </c>
      <c r="G37" s="34">
        <f t="shared" si="14"/>
        <v>7529390</v>
      </c>
      <c r="H37" s="34">
        <f t="shared" si="14"/>
        <v>1687768</v>
      </c>
      <c r="I37" s="34">
        <f t="shared" si="14"/>
        <v>40000</v>
      </c>
      <c r="J37" s="34">
        <f t="shared" si="14"/>
        <v>4375646</v>
      </c>
      <c r="K37" s="40"/>
      <c r="L37" s="34">
        <f aca="true" t="shared" si="15" ref="L37:S37">SUM(L38:L47)</f>
        <v>1112230</v>
      </c>
      <c r="M37" s="34">
        <f t="shared" si="15"/>
        <v>4627356</v>
      </c>
      <c r="N37" s="34">
        <f t="shared" si="15"/>
        <v>1188449</v>
      </c>
      <c r="O37" s="34">
        <f t="shared" si="15"/>
        <v>4555219</v>
      </c>
      <c r="P37" s="34">
        <f t="shared" si="15"/>
        <v>18019</v>
      </c>
      <c r="Q37" s="34">
        <f t="shared" si="15"/>
        <v>5883875</v>
      </c>
      <c r="R37" s="34">
        <f t="shared" si="15"/>
        <v>0</v>
      </c>
      <c r="S37" s="34">
        <f t="shared" si="15"/>
        <v>0</v>
      </c>
      <c r="T37" s="55" t="s">
        <v>57</v>
      </c>
    </row>
    <row r="38" spans="1:20" s="1" customFormat="1" ht="14.25" customHeight="1">
      <c r="A38" s="57" t="s">
        <v>116</v>
      </c>
      <c r="B38" s="47" t="s">
        <v>59</v>
      </c>
      <c r="C38" s="48"/>
      <c r="D38" s="49">
        <f>SUM(E38:S38)</f>
        <v>5630414</v>
      </c>
      <c r="E38" s="49">
        <v>67032</v>
      </c>
      <c r="F38" s="49">
        <v>1771115</v>
      </c>
      <c r="G38" s="49">
        <v>838045</v>
      </c>
      <c r="H38" s="49">
        <v>160767</v>
      </c>
      <c r="I38" s="62">
        <v>0</v>
      </c>
      <c r="J38" s="49">
        <v>510173</v>
      </c>
      <c r="K38" s="50"/>
      <c r="L38" s="49">
        <v>69374</v>
      </c>
      <c r="M38" s="49">
        <v>755391</v>
      </c>
      <c r="N38" s="49">
        <v>122685</v>
      </c>
      <c r="O38" s="49">
        <v>740461</v>
      </c>
      <c r="P38" s="49">
        <v>0</v>
      </c>
      <c r="Q38" s="49">
        <v>595371</v>
      </c>
      <c r="R38" s="49">
        <v>0</v>
      </c>
      <c r="S38" s="24">
        <v>0</v>
      </c>
      <c r="T38" s="51" t="s">
        <v>117</v>
      </c>
    </row>
    <row r="39" spans="1:20" s="1" customFormat="1" ht="14.25" customHeight="1">
      <c r="A39" s="57" t="s">
        <v>118</v>
      </c>
      <c r="B39" s="47" t="s">
        <v>60</v>
      </c>
      <c r="C39" s="48"/>
      <c r="D39" s="49">
        <f>SUM(E39:S39)</f>
        <v>2240556</v>
      </c>
      <c r="E39" s="49">
        <v>55124</v>
      </c>
      <c r="F39" s="49">
        <v>411915</v>
      </c>
      <c r="G39" s="49">
        <v>360581</v>
      </c>
      <c r="H39" s="49">
        <v>94906</v>
      </c>
      <c r="I39" s="62">
        <v>0</v>
      </c>
      <c r="J39" s="49">
        <v>273229</v>
      </c>
      <c r="K39" s="50"/>
      <c r="L39" s="49">
        <v>27456</v>
      </c>
      <c r="M39" s="49">
        <v>251208</v>
      </c>
      <c r="N39" s="49">
        <v>57129</v>
      </c>
      <c r="O39" s="49">
        <v>273281</v>
      </c>
      <c r="P39" s="49">
        <v>0</v>
      </c>
      <c r="Q39" s="49">
        <v>435727</v>
      </c>
      <c r="R39" s="24">
        <v>0</v>
      </c>
      <c r="S39" s="24">
        <v>0</v>
      </c>
      <c r="T39" s="51" t="s">
        <v>119</v>
      </c>
    </row>
    <row r="40" spans="1:20" s="1" customFormat="1" ht="14.25" customHeight="1">
      <c r="A40" s="57" t="s">
        <v>120</v>
      </c>
      <c r="B40" s="47" t="s">
        <v>61</v>
      </c>
      <c r="C40" s="48"/>
      <c r="D40" s="49">
        <f>SUM(E40:S40)</f>
        <v>4223170</v>
      </c>
      <c r="E40" s="49">
        <v>74563</v>
      </c>
      <c r="F40" s="49">
        <v>723829</v>
      </c>
      <c r="G40" s="49">
        <v>754057</v>
      </c>
      <c r="H40" s="49">
        <v>128357</v>
      </c>
      <c r="I40" s="62">
        <v>0</v>
      </c>
      <c r="J40" s="49">
        <v>258070</v>
      </c>
      <c r="K40" s="50"/>
      <c r="L40" s="49">
        <v>70042</v>
      </c>
      <c r="M40" s="49">
        <v>491465</v>
      </c>
      <c r="N40" s="49">
        <v>122349</v>
      </c>
      <c r="O40" s="49">
        <v>982745</v>
      </c>
      <c r="P40" s="24">
        <v>0</v>
      </c>
      <c r="Q40" s="49">
        <v>617693</v>
      </c>
      <c r="R40" s="24">
        <v>0</v>
      </c>
      <c r="S40" s="24">
        <v>0</v>
      </c>
      <c r="T40" s="51" t="s">
        <v>121</v>
      </c>
    </row>
    <row r="41" spans="1:20" s="1" customFormat="1" ht="14.25" customHeight="1">
      <c r="A41" s="57" t="s">
        <v>122</v>
      </c>
      <c r="B41" s="47" t="s">
        <v>62</v>
      </c>
      <c r="C41" s="48"/>
      <c r="D41" s="49">
        <f>SUM(E41:S41)</f>
        <v>5602696</v>
      </c>
      <c r="E41" s="49">
        <v>86758</v>
      </c>
      <c r="F41" s="49">
        <v>1663970</v>
      </c>
      <c r="G41" s="49">
        <v>798280</v>
      </c>
      <c r="H41" s="49">
        <v>233688</v>
      </c>
      <c r="I41" s="23">
        <v>20000</v>
      </c>
      <c r="J41" s="49">
        <v>805722</v>
      </c>
      <c r="K41" s="50"/>
      <c r="L41" s="49">
        <v>237480</v>
      </c>
      <c r="M41" s="49">
        <v>597324</v>
      </c>
      <c r="N41" s="49">
        <v>176347</v>
      </c>
      <c r="O41" s="49">
        <v>365298</v>
      </c>
      <c r="P41" s="49">
        <v>17507</v>
      </c>
      <c r="Q41" s="49">
        <v>600322</v>
      </c>
      <c r="R41" s="24">
        <v>0</v>
      </c>
      <c r="S41" s="24">
        <v>0</v>
      </c>
      <c r="T41" s="51" t="s">
        <v>123</v>
      </c>
    </row>
    <row r="42" spans="1:20" s="1" customFormat="1" ht="14.25" customHeight="1">
      <c r="A42" s="57" t="s">
        <v>124</v>
      </c>
      <c r="B42" s="47" t="s">
        <v>63</v>
      </c>
      <c r="C42" s="48"/>
      <c r="D42" s="49">
        <f>SUM(E42:S42)</f>
        <v>4059876</v>
      </c>
      <c r="E42" s="49">
        <v>65692</v>
      </c>
      <c r="F42" s="49">
        <v>647933</v>
      </c>
      <c r="G42" s="49">
        <v>527968</v>
      </c>
      <c r="H42" s="49">
        <v>87465</v>
      </c>
      <c r="I42" s="23">
        <v>20000</v>
      </c>
      <c r="J42" s="49">
        <v>584706</v>
      </c>
      <c r="K42" s="50"/>
      <c r="L42" s="49">
        <v>185080</v>
      </c>
      <c r="M42" s="49">
        <v>820785</v>
      </c>
      <c r="N42" s="49">
        <v>185302</v>
      </c>
      <c r="O42" s="49">
        <v>243277</v>
      </c>
      <c r="P42" s="24">
        <v>0</v>
      </c>
      <c r="Q42" s="49">
        <v>691668</v>
      </c>
      <c r="R42" s="24">
        <v>0</v>
      </c>
      <c r="S42" s="24">
        <v>0</v>
      </c>
      <c r="T42" s="51" t="s">
        <v>125</v>
      </c>
    </row>
    <row r="43" spans="1:20" s="1" customFormat="1" ht="14.25" customHeight="1">
      <c r="A43" s="58"/>
      <c r="B43" s="47"/>
      <c r="C43" s="48"/>
      <c r="D43" s="49"/>
      <c r="E43" s="49"/>
      <c r="F43" s="49"/>
      <c r="G43" s="49"/>
      <c r="H43" s="49"/>
      <c r="I43" s="23"/>
      <c r="J43" s="49"/>
      <c r="K43" s="50"/>
      <c r="L43" s="49"/>
      <c r="M43" s="49"/>
      <c r="N43" s="49"/>
      <c r="O43" s="49"/>
      <c r="P43" s="60"/>
      <c r="Q43" s="49"/>
      <c r="R43" s="60"/>
      <c r="S43" s="24"/>
      <c r="T43" s="51"/>
    </row>
    <row r="44" spans="1:20" s="1" customFormat="1" ht="14.25" customHeight="1">
      <c r="A44" s="57" t="s">
        <v>126</v>
      </c>
      <c r="B44" s="47" t="s">
        <v>64</v>
      </c>
      <c r="C44" s="48"/>
      <c r="D44" s="49">
        <f>SUM(E44:S44)</f>
        <v>3376128</v>
      </c>
      <c r="E44" s="49">
        <v>82793</v>
      </c>
      <c r="F44" s="49">
        <v>524336</v>
      </c>
      <c r="G44" s="49">
        <v>774103</v>
      </c>
      <c r="H44" s="49">
        <v>171906</v>
      </c>
      <c r="I44" s="24">
        <v>0</v>
      </c>
      <c r="J44" s="49">
        <v>315769</v>
      </c>
      <c r="K44" s="50"/>
      <c r="L44" s="49">
        <v>50846</v>
      </c>
      <c r="M44" s="49">
        <v>373099</v>
      </c>
      <c r="N44" s="49">
        <v>114920</v>
      </c>
      <c r="O44" s="49">
        <v>502562</v>
      </c>
      <c r="P44" s="49">
        <v>59</v>
      </c>
      <c r="Q44" s="49">
        <v>465735</v>
      </c>
      <c r="R44" s="24">
        <v>0</v>
      </c>
      <c r="S44" s="24">
        <v>0</v>
      </c>
      <c r="T44" s="51" t="s">
        <v>127</v>
      </c>
    </row>
    <row r="45" spans="1:20" s="1" customFormat="1" ht="14.25" customHeight="1">
      <c r="A45" s="57" t="s">
        <v>128</v>
      </c>
      <c r="B45" s="47" t="s">
        <v>65</v>
      </c>
      <c r="C45" s="48"/>
      <c r="D45" s="49">
        <f>SUM(E45:S45)</f>
        <v>4286703</v>
      </c>
      <c r="E45" s="49">
        <v>83466</v>
      </c>
      <c r="F45" s="49">
        <v>631540</v>
      </c>
      <c r="G45" s="49">
        <v>1076802</v>
      </c>
      <c r="H45" s="49">
        <v>221494</v>
      </c>
      <c r="I45" s="24">
        <v>0</v>
      </c>
      <c r="J45" s="49">
        <v>478791</v>
      </c>
      <c r="K45" s="50"/>
      <c r="L45" s="49">
        <v>89479</v>
      </c>
      <c r="M45" s="49">
        <v>468164</v>
      </c>
      <c r="N45" s="49">
        <v>128075</v>
      </c>
      <c r="O45" s="49">
        <v>318550</v>
      </c>
      <c r="P45" s="24">
        <v>0</v>
      </c>
      <c r="Q45" s="49">
        <v>790342</v>
      </c>
      <c r="R45" s="24">
        <v>0</v>
      </c>
      <c r="S45" s="24">
        <v>0</v>
      </c>
      <c r="T45" s="51" t="s">
        <v>129</v>
      </c>
    </row>
    <row r="46" spans="1:20" s="1" customFormat="1" ht="14.25" customHeight="1">
      <c r="A46" s="57" t="s">
        <v>130</v>
      </c>
      <c r="B46" s="47" t="s">
        <v>66</v>
      </c>
      <c r="C46" s="48"/>
      <c r="D46" s="49">
        <f>SUM(E46:S46)</f>
        <v>6345210</v>
      </c>
      <c r="E46" s="49">
        <v>84011</v>
      </c>
      <c r="F46" s="49">
        <v>1261296</v>
      </c>
      <c r="G46" s="49">
        <v>1454345</v>
      </c>
      <c r="H46" s="49">
        <v>307433</v>
      </c>
      <c r="I46" s="24">
        <v>0</v>
      </c>
      <c r="J46" s="49">
        <v>640247</v>
      </c>
      <c r="K46" s="50"/>
      <c r="L46" s="49">
        <v>148540</v>
      </c>
      <c r="M46" s="49">
        <v>390340</v>
      </c>
      <c r="N46" s="49">
        <v>161199</v>
      </c>
      <c r="O46" s="49">
        <v>802677</v>
      </c>
      <c r="P46" s="49">
        <v>453</v>
      </c>
      <c r="Q46" s="49">
        <v>1094669</v>
      </c>
      <c r="R46" s="24">
        <v>0</v>
      </c>
      <c r="S46" s="24">
        <v>0</v>
      </c>
      <c r="T46" s="51" t="s">
        <v>131</v>
      </c>
    </row>
    <row r="47" spans="1:20" s="1" customFormat="1" ht="14.25" customHeight="1">
      <c r="A47" s="57" t="s">
        <v>132</v>
      </c>
      <c r="B47" s="47" t="s">
        <v>67</v>
      </c>
      <c r="C47" s="48"/>
      <c r="D47" s="49">
        <f>SUM(E47:S47)</f>
        <v>4493104</v>
      </c>
      <c r="E47" s="49">
        <v>72899</v>
      </c>
      <c r="F47" s="49">
        <v>931633</v>
      </c>
      <c r="G47" s="49">
        <v>945209</v>
      </c>
      <c r="H47" s="49">
        <v>281752</v>
      </c>
      <c r="I47" s="24">
        <v>0</v>
      </c>
      <c r="J47" s="49">
        <v>508939</v>
      </c>
      <c r="K47" s="50"/>
      <c r="L47" s="49">
        <v>233933</v>
      </c>
      <c r="M47" s="49">
        <v>479580</v>
      </c>
      <c r="N47" s="49">
        <v>120443</v>
      </c>
      <c r="O47" s="49">
        <v>326368</v>
      </c>
      <c r="P47" s="49">
        <v>0</v>
      </c>
      <c r="Q47" s="49">
        <v>592348</v>
      </c>
      <c r="R47" s="24">
        <v>0</v>
      </c>
      <c r="S47" s="24">
        <v>0</v>
      </c>
      <c r="T47" s="51" t="s">
        <v>133</v>
      </c>
    </row>
    <row r="48" spans="1:20" s="43" customFormat="1" ht="28.5" customHeight="1">
      <c r="A48" s="52" t="s">
        <v>134</v>
      </c>
      <c r="B48" s="53" t="s">
        <v>68</v>
      </c>
      <c r="C48" s="54"/>
      <c r="D48" s="34">
        <f aca="true" t="shared" si="16" ref="D48:J48">SUM(D49:D57)</f>
        <v>28572583</v>
      </c>
      <c r="E48" s="34">
        <f t="shared" si="16"/>
        <v>603641</v>
      </c>
      <c r="F48" s="34">
        <f t="shared" si="16"/>
        <v>4125866</v>
      </c>
      <c r="G48" s="34">
        <f t="shared" si="16"/>
        <v>5721265</v>
      </c>
      <c r="H48" s="34">
        <f t="shared" si="16"/>
        <v>2391271</v>
      </c>
      <c r="I48" s="34">
        <f t="shared" si="16"/>
        <v>0</v>
      </c>
      <c r="J48" s="34">
        <f t="shared" si="16"/>
        <v>5156033</v>
      </c>
      <c r="K48" s="40"/>
      <c r="L48" s="34">
        <f aca="true" t="shared" si="17" ref="L48:S48">SUM(L49:L57)</f>
        <v>357993</v>
      </c>
      <c r="M48" s="34">
        <f t="shared" si="17"/>
        <v>2030711</v>
      </c>
      <c r="N48" s="34">
        <f t="shared" si="17"/>
        <v>864648</v>
      </c>
      <c r="O48" s="34">
        <f t="shared" si="17"/>
        <v>2708141</v>
      </c>
      <c r="P48" s="34">
        <f t="shared" si="17"/>
        <v>165665</v>
      </c>
      <c r="Q48" s="34">
        <f t="shared" si="17"/>
        <v>4424094</v>
      </c>
      <c r="R48" s="34">
        <f t="shared" si="17"/>
        <v>23255</v>
      </c>
      <c r="S48" s="41">
        <f t="shared" si="17"/>
        <v>0</v>
      </c>
      <c r="T48" s="55" t="s">
        <v>134</v>
      </c>
    </row>
    <row r="49" spans="1:20" s="1" customFormat="1" ht="14.25" customHeight="1">
      <c r="A49" s="57" t="s">
        <v>135</v>
      </c>
      <c r="B49" s="47" t="s">
        <v>69</v>
      </c>
      <c r="C49" s="48"/>
      <c r="D49" s="49">
        <f>SUM(E49:S49)</f>
        <v>4775657</v>
      </c>
      <c r="E49" s="49">
        <v>82295</v>
      </c>
      <c r="F49" s="49">
        <v>659502</v>
      </c>
      <c r="G49" s="49">
        <v>1086890</v>
      </c>
      <c r="H49" s="49">
        <v>648494</v>
      </c>
      <c r="I49" s="24">
        <v>0</v>
      </c>
      <c r="J49" s="49">
        <v>591117</v>
      </c>
      <c r="K49" s="50"/>
      <c r="L49" s="49">
        <v>27562</v>
      </c>
      <c r="M49" s="49">
        <v>266779</v>
      </c>
      <c r="N49" s="49">
        <v>131600</v>
      </c>
      <c r="O49" s="49">
        <v>415594</v>
      </c>
      <c r="P49" s="49">
        <v>121962</v>
      </c>
      <c r="Q49" s="49">
        <v>743862</v>
      </c>
      <c r="R49" s="24">
        <v>0</v>
      </c>
      <c r="S49" s="24">
        <v>0</v>
      </c>
      <c r="T49" s="51" t="s">
        <v>136</v>
      </c>
    </row>
    <row r="50" spans="1:20" s="1" customFormat="1" ht="14.25" customHeight="1">
      <c r="A50" s="57" t="s">
        <v>137</v>
      </c>
      <c r="B50" s="47" t="s">
        <v>70</v>
      </c>
      <c r="C50" s="48"/>
      <c r="D50" s="49">
        <f>SUM(E50:S50)</f>
        <v>2573433</v>
      </c>
      <c r="E50" s="49">
        <v>60122</v>
      </c>
      <c r="F50" s="49">
        <v>361511</v>
      </c>
      <c r="G50" s="49">
        <v>479384</v>
      </c>
      <c r="H50" s="49">
        <v>134393</v>
      </c>
      <c r="I50" s="24">
        <v>0</v>
      </c>
      <c r="J50" s="49">
        <v>289460</v>
      </c>
      <c r="K50" s="50"/>
      <c r="L50" s="49">
        <v>16233</v>
      </c>
      <c r="M50" s="49">
        <v>429692</v>
      </c>
      <c r="N50" s="49">
        <v>73720</v>
      </c>
      <c r="O50" s="49">
        <v>238839</v>
      </c>
      <c r="P50" s="49">
        <v>18145</v>
      </c>
      <c r="Q50" s="49">
        <v>471934</v>
      </c>
      <c r="R50" s="24">
        <v>0</v>
      </c>
      <c r="S50" s="24">
        <v>0</v>
      </c>
      <c r="T50" s="51" t="s">
        <v>138</v>
      </c>
    </row>
    <row r="51" spans="1:20" s="1" customFormat="1" ht="14.25" customHeight="1">
      <c r="A51" s="57" t="s">
        <v>139</v>
      </c>
      <c r="B51" s="47" t="s">
        <v>71</v>
      </c>
      <c r="C51" s="48"/>
      <c r="D51" s="49">
        <f>SUM(E51:S51)</f>
        <v>3730994</v>
      </c>
      <c r="E51" s="49">
        <v>76596</v>
      </c>
      <c r="F51" s="49">
        <v>764148</v>
      </c>
      <c r="G51" s="49">
        <v>703631</v>
      </c>
      <c r="H51" s="49">
        <v>270134</v>
      </c>
      <c r="I51" s="24">
        <v>0</v>
      </c>
      <c r="J51" s="49">
        <v>574622</v>
      </c>
      <c r="K51" s="50"/>
      <c r="L51" s="49">
        <v>42310</v>
      </c>
      <c r="M51" s="49">
        <v>124744</v>
      </c>
      <c r="N51" s="49">
        <v>117916</v>
      </c>
      <c r="O51" s="49">
        <v>534480</v>
      </c>
      <c r="P51" s="49">
        <v>0</v>
      </c>
      <c r="Q51" s="49">
        <v>522413</v>
      </c>
      <c r="R51" s="24">
        <v>0</v>
      </c>
      <c r="S51" s="24">
        <v>0</v>
      </c>
      <c r="T51" s="51" t="s">
        <v>140</v>
      </c>
    </row>
    <row r="52" spans="1:20" s="1" customFormat="1" ht="14.25" customHeight="1">
      <c r="A52" s="57" t="s">
        <v>141</v>
      </c>
      <c r="B52" s="47" t="s">
        <v>72</v>
      </c>
      <c r="C52" s="48"/>
      <c r="D52" s="49">
        <f>SUM(E52:S52)</f>
        <v>1541844</v>
      </c>
      <c r="E52" s="49">
        <v>59532</v>
      </c>
      <c r="F52" s="49">
        <v>268952</v>
      </c>
      <c r="G52" s="49">
        <v>419730</v>
      </c>
      <c r="H52" s="49">
        <v>168241</v>
      </c>
      <c r="I52" s="24">
        <v>0</v>
      </c>
      <c r="J52" s="49">
        <v>67277</v>
      </c>
      <c r="K52" s="50"/>
      <c r="L52" s="49">
        <v>14920</v>
      </c>
      <c r="M52" s="49">
        <v>131178</v>
      </c>
      <c r="N52" s="49">
        <v>55460</v>
      </c>
      <c r="O52" s="49">
        <v>109760</v>
      </c>
      <c r="P52" s="49">
        <v>3090</v>
      </c>
      <c r="Q52" s="49">
        <v>222074</v>
      </c>
      <c r="R52" s="49">
        <v>21630</v>
      </c>
      <c r="S52" s="24">
        <v>0</v>
      </c>
      <c r="T52" s="51" t="s">
        <v>142</v>
      </c>
    </row>
    <row r="53" spans="1:20" s="1" customFormat="1" ht="14.25" customHeight="1">
      <c r="A53" s="57" t="s">
        <v>143</v>
      </c>
      <c r="B53" s="47" t="s">
        <v>73</v>
      </c>
      <c r="C53" s="48"/>
      <c r="D53" s="49">
        <f>SUM(E53:S53)</f>
        <v>4046224</v>
      </c>
      <c r="E53" s="49">
        <v>85486</v>
      </c>
      <c r="F53" s="49">
        <v>511235</v>
      </c>
      <c r="G53" s="49">
        <v>1023028</v>
      </c>
      <c r="H53" s="49">
        <v>333484</v>
      </c>
      <c r="I53" s="24">
        <v>0</v>
      </c>
      <c r="J53" s="49">
        <v>378747</v>
      </c>
      <c r="K53" s="50"/>
      <c r="L53" s="49">
        <v>46830</v>
      </c>
      <c r="M53" s="49">
        <v>363269</v>
      </c>
      <c r="N53" s="49">
        <v>163368</v>
      </c>
      <c r="O53" s="49">
        <v>428879</v>
      </c>
      <c r="P53" s="49">
        <v>21270</v>
      </c>
      <c r="Q53" s="49">
        <v>690628</v>
      </c>
      <c r="R53" s="24">
        <v>0</v>
      </c>
      <c r="S53" s="24">
        <v>0</v>
      </c>
      <c r="T53" s="51" t="s">
        <v>144</v>
      </c>
    </row>
    <row r="54" spans="1:20" s="1" customFormat="1" ht="14.25" customHeight="1">
      <c r="A54" s="58"/>
      <c r="B54" s="47"/>
      <c r="C54" s="48"/>
      <c r="D54" s="49"/>
      <c r="E54" s="49"/>
      <c r="F54" s="49"/>
      <c r="G54" s="49"/>
      <c r="H54" s="49"/>
      <c r="I54" s="41"/>
      <c r="J54" s="49"/>
      <c r="K54" s="50"/>
      <c r="L54" s="49"/>
      <c r="M54" s="49"/>
      <c r="N54" s="49"/>
      <c r="O54" s="49"/>
      <c r="P54" s="49"/>
      <c r="Q54" s="49"/>
      <c r="R54" s="41"/>
      <c r="S54" s="24"/>
      <c r="T54" s="51"/>
    </row>
    <row r="55" spans="1:20" s="1" customFormat="1" ht="14.25" customHeight="1">
      <c r="A55" s="57" t="s">
        <v>145</v>
      </c>
      <c r="B55" s="47" t="s">
        <v>74</v>
      </c>
      <c r="C55" s="48"/>
      <c r="D55" s="49">
        <f>SUM(E55:S55)</f>
        <v>4105144</v>
      </c>
      <c r="E55" s="49">
        <v>77878</v>
      </c>
      <c r="F55" s="49">
        <v>665247</v>
      </c>
      <c r="G55" s="49">
        <v>725884</v>
      </c>
      <c r="H55" s="49">
        <v>312895</v>
      </c>
      <c r="I55" s="24">
        <v>0</v>
      </c>
      <c r="J55" s="49">
        <v>943924</v>
      </c>
      <c r="K55" s="50"/>
      <c r="L55" s="49">
        <v>109718</v>
      </c>
      <c r="M55" s="49">
        <v>279273</v>
      </c>
      <c r="N55" s="49">
        <v>112746</v>
      </c>
      <c r="O55" s="49">
        <v>325807</v>
      </c>
      <c r="P55" s="49">
        <v>0</v>
      </c>
      <c r="Q55" s="49">
        <v>551772</v>
      </c>
      <c r="R55" s="24">
        <v>0</v>
      </c>
      <c r="S55" s="24">
        <v>0</v>
      </c>
      <c r="T55" s="51" t="s">
        <v>146</v>
      </c>
    </row>
    <row r="56" spans="1:20" s="1" customFormat="1" ht="14.25" customHeight="1">
      <c r="A56" s="57" t="s">
        <v>147</v>
      </c>
      <c r="B56" s="47" t="s">
        <v>75</v>
      </c>
      <c r="C56" s="48"/>
      <c r="D56" s="49">
        <f>SUM(E56:S56)</f>
        <v>4213843</v>
      </c>
      <c r="E56" s="49">
        <v>88652</v>
      </c>
      <c r="F56" s="49">
        <v>446670</v>
      </c>
      <c r="G56" s="49">
        <v>786869</v>
      </c>
      <c r="H56" s="49">
        <v>306288</v>
      </c>
      <c r="I56" s="24">
        <v>0</v>
      </c>
      <c r="J56" s="49">
        <v>1178288</v>
      </c>
      <c r="K56" s="50"/>
      <c r="L56" s="49">
        <v>52901</v>
      </c>
      <c r="M56" s="49">
        <v>204976</v>
      </c>
      <c r="N56" s="49">
        <v>114440</v>
      </c>
      <c r="O56" s="49">
        <v>379383</v>
      </c>
      <c r="P56" s="49">
        <v>1198</v>
      </c>
      <c r="Q56" s="49">
        <v>652553</v>
      </c>
      <c r="R56" s="24">
        <v>1625</v>
      </c>
      <c r="S56" s="24">
        <v>0</v>
      </c>
      <c r="T56" s="51" t="s">
        <v>148</v>
      </c>
    </row>
    <row r="57" spans="1:20" s="1" customFormat="1" ht="14.25" customHeight="1">
      <c r="A57" s="57" t="s">
        <v>149</v>
      </c>
      <c r="B57" s="47" t="s">
        <v>76</v>
      </c>
      <c r="C57" s="48"/>
      <c r="D57" s="49">
        <f>SUM(E57:S57)</f>
        <v>3585444</v>
      </c>
      <c r="E57" s="49">
        <v>73080</v>
      </c>
      <c r="F57" s="49">
        <v>448601</v>
      </c>
      <c r="G57" s="49">
        <v>495849</v>
      </c>
      <c r="H57" s="49">
        <v>217342</v>
      </c>
      <c r="I57" s="24">
        <v>0</v>
      </c>
      <c r="J57" s="49">
        <v>1132598</v>
      </c>
      <c r="K57" s="50"/>
      <c r="L57" s="49">
        <v>47519</v>
      </c>
      <c r="M57" s="49">
        <v>230800</v>
      </c>
      <c r="N57" s="49">
        <v>95398</v>
      </c>
      <c r="O57" s="49">
        <v>275399</v>
      </c>
      <c r="P57" s="49">
        <v>0</v>
      </c>
      <c r="Q57" s="49">
        <v>568858</v>
      </c>
      <c r="R57" s="24">
        <v>0</v>
      </c>
      <c r="S57" s="24">
        <v>0</v>
      </c>
      <c r="T57" s="51" t="s">
        <v>150</v>
      </c>
    </row>
    <row r="58" spans="1:20" s="43" customFormat="1" ht="28.5" customHeight="1">
      <c r="A58" s="52" t="s">
        <v>77</v>
      </c>
      <c r="B58" s="53" t="s">
        <v>78</v>
      </c>
      <c r="C58" s="54"/>
      <c r="D58" s="34">
        <f aca="true" t="shared" si="18" ref="D58:J58">SUM(D59:D62)</f>
        <v>20278771</v>
      </c>
      <c r="E58" s="34">
        <f t="shared" si="18"/>
        <v>300328</v>
      </c>
      <c r="F58" s="34">
        <f t="shared" si="18"/>
        <v>5273536</v>
      </c>
      <c r="G58" s="34">
        <f t="shared" si="18"/>
        <v>2661692</v>
      </c>
      <c r="H58" s="34">
        <f t="shared" si="18"/>
        <v>1682240</v>
      </c>
      <c r="I58" s="34">
        <f t="shared" si="18"/>
        <v>2733</v>
      </c>
      <c r="J58" s="34">
        <f t="shared" si="18"/>
        <v>3017338</v>
      </c>
      <c r="K58" s="40"/>
      <c r="L58" s="34">
        <f aca="true" t="shared" si="19" ref="L58:S58">SUM(L59:L62)</f>
        <v>296005</v>
      </c>
      <c r="M58" s="34">
        <f t="shared" si="19"/>
        <v>1417985</v>
      </c>
      <c r="N58" s="34">
        <f t="shared" si="19"/>
        <v>458868</v>
      </c>
      <c r="O58" s="34">
        <f t="shared" si="19"/>
        <v>1996154</v>
      </c>
      <c r="P58" s="34">
        <f t="shared" si="19"/>
        <v>71302</v>
      </c>
      <c r="Q58" s="34">
        <f t="shared" si="19"/>
        <v>3100590</v>
      </c>
      <c r="R58" s="34">
        <f t="shared" si="19"/>
        <v>0</v>
      </c>
      <c r="S58" s="41">
        <f t="shared" si="19"/>
        <v>0</v>
      </c>
      <c r="T58" s="55" t="s">
        <v>77</v>
      </c>
    </row>
    <row r="59" spans="1:20" s="1" customFormat="1" ht="14.25" customHeight="1">
      <c r="A59" s="57" t="s">
        <v>151</v>
      </c>
      <c r="B59" s="63" t="s">
        <v>79</v>
      </c>
      <c r="C59" s="64"/>
      <c r="D59" s="49">
        <f>SUM(E59:S59)</f>
        <v>7249674</v>
      </c>
      <c r="E59" s="49">
        <v>82731</v>
      </c>
      <c r="F59" s="49">
        <v>1681937</v>
      </c>
      <c r="G59" s="49">
        <v>882853</v>
      </c>
      <c r="H59" s="49">
        <v>513444</v>
      </c>
      <c r="I59" s="24">
        <v>0</v>
      </c>
      <c r="J59" s="49">
        <v>1121903</v>
      </c>
      <c r="K59" s="50"/>
      <c r="L59" s="49">
        <v>54439</v>
      </c>
      <c r="M59" s="49">
        <v>542010</v>
      </c>
      <c r="N59" s="49">
        <v>129708</v>
      </c>
      <c r="O59" s="49">
        <v>1080485</v>
      </c>
      <c r="P59" s="49">
        <v>23324</v>
      </c>
      <c r="Q59" s="49">
        <v>1136840</v>
      </c>
      <c r="R59" s="24">
        <v>0</v>
      </c>
      <c r="S59" s="24">
        <v>0</v>
      </c>
      <c r="T59" s="51" t="s">
        <v>152</v>
      </c>
    </row>
    <row r="60" spans="1:20" s="1" customFormat="1" ht="14.25" customHeight="1">
      <c r="A60" s="57" t="s">
        <v>153</v>
      </c>
      <c r="B60" s="63" t="s">
        <v>80</v>
      </c>
      <c r="C60" s="64"/>
      <c r="D60" s="49">
        <f>SUM(E60:S60)</f>
        <v>3587102</v>
      </c>
      <c r="E60" s="49">
        <v>64009</v>
      </c>
      <c r="F60" s="49">
        <v>594348</v>
      </c>
      <c r="G60" s="49">
        <v>594564</v>
      </c>
      <c r="H60" s="49">
        <v>532037</v>
      </c>
      <c r="I60" s="24">
        <v>0</v>
      </c>
      <c r="J60" s="49">
        <v>353913</v>
      </c>
      <c r="K60" s="50"/>
      <c r="L60" s="49">
        <v>86112</v>
      </c>
      <c r="M60" s="49">
        <v>310476</v>
      </c>
      <c r="N60" s="49">
        <v>113967</v>
      </c>
      <c r="O60" s="49">
        <v>264024</v>
      </c>
      <c r="P60" s="24">
        <v>18000</v>
      </c>
      <c r="Q60" s="49">
        <v>655652</v>
      </c>
      <c r="R60" s="24">
        <v>0</v>
      </c>
      <c r="S60" s="24">
        <v>0</v>
      </c>
      <c r="T60" s="51" t="s">
        <v>154</v>
      </c>
    </row>
    <row r="61" spans="1:20" s="1" customFormat="1" ht="14.25" customHeight="1">
      <c r="A61" s="57" t="s">
        <v>155</v>
      </c>
      <c r="B61" s="63" t="s">
        <v>81</v>
      </c>
      <c r="C61" s="64"/>
      <c r="D61" s="49">
        <f>SUM(E61:S61)</f>
        <v>4638996</v>
      </c>
      <c r="E61" s="49">
        <v>76581</v>
      </c>
      <c r="F61" s="49">
        <v>1462057</v>
      </c>
      <c r="G61" s="49">
        <v>557323</v>
      </c>
      <c r="H61" s="49">
        <v>339615</v>
      </c>
      <c r="I61" s="23">
        <v>2733</v>
      </c>
      <c r="J61" s="49">
        <v>874972</v>
      </c>
      <c r="K61" s="50"/>
      <c r="L61" s="49">
        <v>66130</v>
      </c>
      <c r="M61" s="49">
        <v>277495</v>
      </c>
      <c r="N61" s="49">
        <v>121064</v>
      </c>
      <c r="O61" s="49">
        <v>302287</v>
      </c>
      <c r="P61" s="49">
        <v>4637</v>
      </c>
      <c r="Q61" s="49">
        <v>554102</v>
      </c>
      <c r="R61" s="49">
        <v>0</v>
      </c>
      <c r="S61" s="24">
        <v>0</v>
      </c>
      <c r="T61" s="51" t="s">
        <v>156</v>
      </c>
    </row>
    <row r="62" spans="1:20" s="1" customFormat="1" ht="14.25" customHeight="1">
      <c r="A62" s="57" t="s">
        <v>157</v>
      </c>
      <c r="B62" s="63" t="s">
        <v>82</v>
      </c>
      <c r="C62" s="64"/>
      <c r="D62" s="49">
        <f>SUM(E62:S62)</f>
        <v>4802999</v>
      </c>
      <c r="E62" s="49">
        <v>77007</v>
      </c>
      <c r="F62" s="49">
        <v>1535194</v>
      </c>
      <c r="G62" s="49">
        <v>626952</v>
      </c>
      <c r="H62" s="49">
        <v>297144</v>
      </c>
      <c r="I62" s="23">
        <v>0</v>
      </c>
      <c r="J62" s="49">
        <v>666550</v>
      </c>
      <c r="K62" s="50"/>
      <c r="L62" s="49">
        <v>89324</v>
      </c>
      <c r="M62" s="49">
        <v>288004</v>
      </c>
      <c r="N62" s="49">
        <v>94129</v>
      </c>
      <c r="O62" s="49">
        <v>349358</v>
      </c>
      <c r="P62" s="49">
        <v>25341</v>
      </c>
      <c r="Q62" s="49">
        <v>753996</v>
      </c>
      <c r="R62" s="24">
        <v>0</v>
      </c>
      <c r="S62" s="24">
        <v>0</v>
      </c>
      <c r="T62" s="51" t="s">
        <v>158</v>
      </c>
    </row>
    <row r="63" spans="1:20" s="72" customFormat="1" ht="12" customHeight="1" thickBot="1">
      <c r="A63" s="65"/>
      <c r="B63" s="66"/>
      <c r="C63" s="67"/>
      <c r="D63" s="68"/>
      <c r="E63" s="68"/>
      <c r="F63" s="68"/>
      <c r="G63" s="68"/>
      <c r="H63" s="68"/>
      <c r="I63" s="68"/>
      <c r="J63" s="68"/>
      <c r="K63" s="69"/>
      <c r="L63" s="68"/>
      <c r="M63" s="68"/>
      <c r="N63" s="68"/>
      <c r="O63" s="68"/>
      <c r="P63" s="68"/>
      <c r="Q63" s="68"/>
      <c r="R63" s="70"/>
      <c r="S63" s="70"/>
      <c r="T63" s="71"/>
    </row>
    <row r="64" ht="14.25" thickTop="1">
      <c r="I64" s="41"/>
    </row>
  </sheetData>
  <mergeCells count="12">
    <mergeCell ref="Q3:T3"/>
    <mergeCell ref="A4:C4"/>
    <mergeCell ref="L1:Q1"/>
    <mergeCell ref="A9:B9"/>
    <mergeCell ref="A6:B6"/>
    <mergeCell ref="F1:J1"/>
    <mergeCell ref="A8:B8"/>
    <mergeCell ref="A13:B13"/>
    <mergeCell ref="A11:B11"/>
    <mergeCell ref="A12:B12"/>
    <mergeCell ref="A7:B7"/>
    <mergeCell ref="A10:B10"/>
  </mergeCells>
  <printOptions/>
  <pageMargins left="0.2" right="0.21" top="0.53" bottom="0" header="11.11" footer="0.5118110236220472"/>
  <pageSetup horizontalDpi="600" verticalDpi="600" orientation="portrait" paperSize="9" scale="78"/>
  <colBreaks count="1" manualBreakCount="1">
    <brk id="10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2006-12-28T01:55:47Z</dcterms:created>
  <dcterms:modified xsi:type="dcterms:W3CDTF">2006-12-28T01:55:47Z</dcterms:modified>
  <cp:category/>
  <cp:version/>
  <cp:contentType/>
  <cp:contentStatus/>
</cp:coreProperties>
</file>